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16" windowWidth="12120" windowHeight="4575" activeTab="0"/>
  </bookViews>
  <sheets>
    <sheet name="Výběr" sheetId="1" r:id="rId1"/>
    <sheet name="Opis" sheetId="2" r:id="rId2"/>
    <sheet name="K" sheetId="3" r:id="rId3"/>
    <sheet name="W" sheetId="4" r:id="rId4"/>
    <sheet name="ZMS" sheetId="5" r:id="rId5"/>
  </sheets>
  <definedNames/>
  <calcPr fullCalcOnLoad="1"/>
</workbook>
</file>

<file path=xl/sharedStrings.xml><?xml version="1.0" encoding="utf-8"?>
<sst xmlns="http://schemas.openxmlformats.org/spreadsheetml/2006/main" count="4819" uniqueCount="862">
  <si>
    <t>Škola</t>
  </si>
  <si>
    <t>HÚ</t>
  </si>
  <si>
    <t>CH</t>
  </si>
  <si>
    <t>ČÚ</t>
  </si>
  <si>
    <t>K</t>
  </si>
  <si>
    <t>Poř.</t>
  </si>
  <si>
    <t>WP</t>
  </si>
  <si>
    <t>ST</t>
  </si>
  <si>
    <t>%</t>
  </si>
  <si>
    <t>Důvod:</t>
  </si>
  <si>
    <t>Výběr</t>
  </si>
  <si>
    <t>Kritéria výběru nad:</t>
  </si>
  <si>
    <t>O</t>
  </si>
  <si>
    <t>W</t>
  </si>
  <si>
    <t>Body K</t>
  </si>
  <si>
    <t>Kraj</t>
  </si>
  <si>
    <t>Jméno</t>
  </si>
  <si>
    <t>Příjmení</t>
  </si>
  <si>
    <t>Žebříček krajských soutěží v disciplíně wordprocessing</t>
  </si>
  <si>
    <t>R.</t>
  </si>
  <si>
    <t>kapacita ubytování a oprav WP</t>
  </si>
  <si>
    <t>Žebříček krajských soutěží v disciplíně psaní na PC</t>
  </si>
  <si>
    <t>Žebříček krajských soutěží v disciplíně korektura textu</t>
  </si>
  <si>
    <t>ZMS</t>
  </si>
  <si>
    <t>Luboš</t>
  </si>
  <si>
    <t>Jana</t>
  </si>
  <si>
    <t>Jiří</t>
  </si>
  <si>
    <t>Zuzana</t>
  </si>
  <si>
    <t>Pavel</t>
  </si>
  <si>
    <t>Simona</t>
  </si>
  <si>
    <t>Michal</t>
  </si>
  <si>
    <t>Klára</t>
  </si>
  <si>
    <t>Iveta</t>
  </si>
  <si>
    <t>Veronika</t>
  </si>
  <si>
    <t>Olga</t>
  </si>
  <si>
    <t>Tereza</t>
  </si>
  <si>
    <t>Monika</t>
  </si>
  <si>
    <t>Kristýna</t>
  </si>
  <si>
    <t>Novotná</t>
  </si>
  <si>
    <t>Ivana</t>
  </si>
  <si>
    <t>Marie</t>
  </si>
  <si>
    <t>Adamová</t>
  </si>
  <si>
    <t>Petra</t>
  </si>
  <si>
    <t>Adam</t>
  </si>
  <si>
    <t>Lucie</t>
  </si>
  <si>
    <t>Kateřina</t>
  </si>
  <si>
    <t>Jitka</t>
  </si>
  <si>
    <t>Martina</t>
  </si>
  <si>
    <t>Adéla</t>
  </si>
  <si>
    <t>Smejkalová</t>
  </si>
  <si>
    <t>Šárka</t>
  </si>
  <si>
    <t>Jakub</t>
  </si>
  <si>
    <t>Lenka</t>
  </si>
  <si>
    <t>Jan</t>
  </si>
  <si>
    <t>JČ</t>
  </si>
  <si>
    <t>Matěj</t>
  </si>
  <si>
    <t>Šácha</t>
  </si>
  <si>
    <t>Martin</t>
  </si>
  <si>
    <t xml:space="preserve">Lenka  </t>
  </si>
  <si>
    <t xml:space="preserve">OA Trutnov  </t>
  </si>
  <si>
    <t xml:space="preserve">Tereza  </t>
  </si>
  <si>
    <t xml:space="preserve">OA Náchod  </t>
  </si>
  <si>
    <t xml:space="preserve">Petr  </t>
  </si>
  <si>
    <t xml:space="preserve">Ondřej  </t>
  </si>
  <si>
    <t xml:space="preserve">Jakub  </t>
  </si>
  <si>
    <t xml:space="preserve">Martina  </t>
  </si>
  <si>
    <t xml:space="preserve">Pavla  </t>
  </si>
  <si>
    <t xml:space="preserve">Lucie  </t>
  </si>
  <si>
    <t xml:space="preserve">Monika  </t>
  </si>
  <si>
    <t xml:space="preserve">Lukáš  </t>
  </si>
  <si>
    <t xml:space="preserve">Pavlína  </t>
  </si>
  <si>
    <t xml:space="preserve">Veronika  </t>
  </si>
  <si>
    <t xml:space="preserve">Andrea  </t>
  </si>
  <si>
    <t xml:space="preserve">Zuzana  </t>
  </si>
  <si>
    <t xml:space="preserve">Michaela  </t>
  </si>
  <si>
    <t xml:space="preserve">Martin  </t>
  </si>
  <si>
    <t xml:space="preserve">Petra  </t>
  </si>
  <si>
    <t xml:space="preserve">Jan  </t>
  </si>
  <si>
    <t>KV</t>
  </si>
  <si>
    <t>David</t>
  </si>
  <si>
    <t>Václav</t>
  </si>
  <si>
    <t xml:space="preserve">Hana  </t>
  </si>
  <si>
    <t xml:space="preserve">Aneta  </t>
  </si>
  <si>
    <t xml:space="preserve">Kateřina  </t>
  </si>
  <si>
    <t xml:space="preserve">Kristýna  </t>
  </si>
  <si>
    <t xml:space="preserve">Barbora  </t>
  </si>
  <si>
    <t>Petr</t>
  </si>
  <si>
    <t>Tomáš</t>
  </si>
  <si>
    <t>Hana</t>
  </si>
  <si>
    <t>Nikola</t>
  </si>
  <si>
    <t>Lukáš</t>
  </si>
  <si>
    <t>Ondřej</t>
  </si>
  <si>
    <t>Alena</t>
  </si>
  <si>
    <t>Horák</t>
  </si>
  <si>
    <t>Jaroslava</t>
  </si>
  <si>
    <t>Jindrová</t>
  </si>
  <si>
    <t>Aneta</t>
  </si>
  <si>
    <t>Němcová</t>
  </si>
  <si>
    <t>Nováková</t>
  </si>
  <si>
    <t>Portych</t>
  </si>
  <si>
    <t>Barbora</t>
  </si>
  <si>
    <t>František</t>
  </si>
  <si>
    <t>Weinerová</t>
  </si>
  <si>
    <t>Eva</t>
  </si>
  <si>
    <t>C5</t>
  </si>
  <si>
    <t>C3</t>
  </si>
  <si>
    <t xml:space="preserve">Markéta  </t>
  </si>
  <si>
    <t xml:space="preserve">Vít  </t>
  </si>
  <si>
    <t xml:space="preserve">Eva  </t>
  </si>
  <si>
    <t xml:space="preserve">David  </t>
  </si>
  <si>
    <t xml:space="preserve">Jitka  </t>
  </si>
  <si>
    <t>C4</t>
  </si>
  <si>
    <t xml:space="preserve">OA Kolín  </t>
  </si>
  <si>
    <t xml:space="preserve">OA Vlašim  </t>
  </si>
  <si>
    <t xml:space="preserve">OA a VOŠ Příbram  </t>
  </si>
  <si>
    <t xml:space="preserve">OA Neveklov  </t>
  </si>
  <si>
    <t>Pavla</t>
  </si>
  <si>
    <t>Iva</t>
  </si>
  <si>
    <t>Šťastná</t>
  </si>
  <si>
    <t>Denisa</t>
  </si>
  <si>
    <t xml:space="preserve">Nikola  </t>
  </si>
  <si>
    <t xml:space="preserve">Dominik  </t>
  </si>
  <si>
    <t xml:space="preserve">Marek  </t>
  </si>
  <si>
    <t>Eliška</t>
  </si>
  <si>
    <t xml:space="preserve">Milan  </t>
  </si>
  <si>
    <t xml:space="preserve">Daniela  </t>
  </si>
  <si>
    <t xml:space="preserve">OA a VOŠ Valašské Meziříčí  </t>
  </si>
  <si>
    <t xml:space="preserve">OA T. Bati a VOŠE Zlín  </t>
  </si>
  <si>
    <t>Karolína</t>
  </si>
  <si>
    <t>Křenek</t>
  </si>
  <si>
    <t>Najmanová</t>
  </si>
  <si>
    <t>SOŠ a SOU Jindřichův Hradec</t>
  </si>
  <si>
    <t>SOŠ Blatná</t>
  </si>
  <si>
    <t>G Cheb</t>
  </si>
  <si>
    <t>G Český Těšín</t>
  </si>
  <si>
    <t>OA Český Těšín</t>
  </si>
  <si>
    <t>OA Praha, Dušní</t>
  </si>
  <si>
    <t>OA Praha, Heroldovy sady</t>
  </si>
  <si>
    <t>OA Praha, Hovorčovická</t>
  </si>
  <si>
    <t>OA Praha, Kubelíkova</t>
  </si>
  <si>
    <t>OA Praha, Vinohradská</t>
  </si>
  <si>
    <t>OA Žatec</t>
  </si>
  <si>
    <t>SOŠ Ústí nad Labem</t>
  </si>
  <si>
    <t>OA, VOŠE a JŠ Mladá Boleslav</t>
  </si>
  <si>
    <t>OA Olomouc</t>
  </si>
  <si>
    <t>G Stříbro</t>
  </si>
  <si>
    <t>OA Plzeň</t>
  </si>
  <si>
    <t xml:space="preserve">Filip  </t>
  </si>
  <si>
    <t>III.</t>
  </si>
  <si>
    <t>IV.</t>
  </si>
  <si>
    <t>II.</t>
  </si>
  <si>
    <t>Hrad</t>
  </si>
  <si>
    <t>Daniel</t>
  </si>
  <si>
    <t>I.</t>
  </si>
  <si>
    <t xml:space="preserve">VOŠ a SOŠ Nový Bydžov  </t>
  </si>
  <si>
    <t xml:space="preserve">OA a JŠ Hradec Králové  </t>
  </si>
  <si>
    <t>Romanová</t>
  </si>
  <si>
    <t>Habrová</t>
  </si>
  <si>
    <t>Nguyenová</t>
  </si>
  <si>
    <t>Van Anh</t>
  </si>
  <si>
    <t>Rakusová</t>
  </si>
  <si>
    <t>Patrik</t>
  </si>
  <si>
    <t>Gabriela</t>
  </si>
  <si>
    <t>Nikol</t>
  </si>
  <si>
    <t>Dagmar</t>
  </si>
  <si>
    <t>Renata</t>
  </si>
  <si>
    <t>Šebesta</t>
  </si>
  <si>
    <t>Dziadková</t>
  </si>
  <si>
    <t>Vráblík</t>
  </si>
  <si>
    <t>Pargačová</t>
  </si>
  <si>
    <t>Misiorzová</t>
  </si>
  <si>
    <t>Gráca</t>
  </si>
  <si>
    <t>Dworoková</t>
  </si>
  <si>
    <t>Dorazilová</t>
  </si>
  <si>
    <t>Niemczyková</t>
  </si>
  <si>
    <t>Břicháčková</t>
  </si>
  <si>
    <t>Prokopová</t>
  </si>
  <si>
    <t>Schinzelová</t>
  </si>
  <si>
    <t>Štěpánová</t>
  </si>
  <si>
    <t>Šulcová</t>
  </si>
  <si>
    <t>Kotulová</t>
  </si>
  <si>
    <t>OA a SZŠ Bruntál</t>
  </si>
  <si>
    <t>OA Orlová</t>
  </si>
  <si>
    <t>Klimek</t>
  </si>
  <si>
    <t>Otruba</t>
  </si>
  <si>
    <t>Karel</t>
  </si>
  <si>
    <t>Kubálek</t>
  </si>
  <si>
    <t>Magdaléna</t>
  </si>
  <si>
    <t>Haubelt</t>
  </si>
  <si>
    <t>OA Opava</t>
  </si>
  <si>
    <t>Ožanová</t>
  </si>
  <si>
    <t>Sára</t>
  </si>
  <si>
    <t>Mesrlová</t>
  </si>
  <si>
    <t>Milada</t>
  </si>
  <si>
    <t>Anna</t>
  </si>
  <si>
    <t>Antošová</t>
  </si>
  <si>
    <t>Malínská</t>
  </si>
  <si>
    <t>Havlen</t>
  </si>
  <si>
    <t>Ježková</t>
  </si>
  <si>
    <t>OA Česká Lípa</t>
  </si>
  <si>
    <t>OA Tanvald</t>
  </si>
  <si>
    <t xml:space="preserve">Kynychová  </t>
  </si>
  <si>
    <t xml:space="preserve">OA Tanvald  </t>
  </si>
  <si>
    <t>Gallus</t>
  </si>
  <si>
    <t>Votočková</t>
  </si>
  <si>
    <t>Kamila</t>
  </si>
  <si>
    <t xml:space="preserve">Hrubá  </t>
  </si>
  <si>
    <t xml:space="preserve">Běhal  </t>
  </si>
  <si>
    <t>Radek</t>
  </si>
  <si>
    <t>Kotrle</t>
  </si>
  <si>
    <t>Miloš</t>
  </si>
  <si>
    <t>Kuba</t>
  </si>
  <si>
    <t>Daniela</t>
  </si>
  <si>
    <t xml:space="preserve">SOŠ Benešov  </t>
  </si>
  <si>
    <t xml:space="preserve">SOŠ a SOU Mladá Boleslav  </t>
  </si>
  <si>
    <t xml:space="preserve">OA Dr. Edvarda Beneše Slaný  </t>
  </si>
  <si>
    <t xml:space="preserve">Václav  </t>
  </si>
  <si>
    <t>Šestáková</t>
  </si>
  <si>
    <t>OA Kolín</t>
  </si>
  <si>
    <t>OA Neveklov</t>
  </si>
  <si>
    <t>Kovařík</t>
  </si>
  <si>
    <t>Chlasták</t>
  </si>
  <si>
    <t>OA Dr. Edvarda Beneše Slaný</t>
  </si>
  <si>
    <t>Wohlmuth</t>
  </si>
  <si>
    <t>Vojtěch</t>
  </si>
  <si>
    <t xml:space="preserve">Musilová  </t>
  </si>
  <si>
    <t>Drexlerová</t>
  </si>
  <si>
    <t>Vít</t>
  </si>
  <si>
    <t>Marek</t>
  </si>
  <si>
    <t>Jelínek</t>
  </si>
  <si>
    <t>Aleš</t>
  </si>
  <si>
    <t>Stejskalová</t>
  </si>
  <si>
    <t>Bezděková</t>
  </si>
  <si>
    <t>Zapletalová</t>
  </si>
  <si>
    <t>Vendula</t>
  </si>
  <si>
    <t>VOŠ a SOŠ Česká Třebová</t>
  </si>
  <si>
    <t>Bureš</t>
  </si>
  <si>
    <t>Jíchová</t>
  </si>
  <si>
    <t>Šottová</t>
  </si>
  <si>
    <t>Jaroslav</t>
  </si>
  <si>
    <t>Příhodová</t>
  </si>
  <si>
    <t>Preslová</t>
  </si>
  <si>
    <t>Martínek</t>
  </si>
  <si>
    <t>Zárubová</t>
  </si>
  <si>
    <t>Karlíčková</t>
  </si>
  <si>
    <t>Turečková</t>
  </si>
  <si>
    <t>Sihelská</t>
  </si>
  <si>
    <t>Dana</t>
  </si>
  <si>
    <t>Marika</t>
  </si>
  <si>
    <t>Růtová</t>
  </si>
  <si>
    <t>Nagyová</t>
  </si>
  <si>
    <t>Hrubá</t>
  </si>
  <si>
    <t>Poláková</t>
  </si>
  <si>
    <t>Vu</t>
  </si>
  <si>
    <t>Romana</t>
  </si>
  <si>
    <t>Vilímková</t>
  </si>
  <si>
    <t>Papáčková</t>
  </si>
  <si>
    <t>Tělecká</t>
  </si>
  <si>
    <t>Zdeňka</t>
  </si>
  <si>
    <t>Beran</t>
  </si>
  <si>
    <t>Srp</t>
  </si>
  <si>
    <t>Pešek</t>
  </si>
  <si>
    <t>Jelínková</t>
  </si>
  <si>
    <t>Kourková</t>
  </si>
  <si>
    <t>Matulová</t>
  </si>
  <si>
    <t>Brabcová</t>
  </si>
  <si>
    <t>Cejpková</t>
  </si>
  <si>
    <t>Bláhová</t>
  </si>
  <si>
    <t>kvi</t>
  </si>
  <si>
    <t>okt</t>
  </si>
  <si>
    <t>sep</t>
  </si>
  <si>
    <t>Čermák</t>
  </si>
  <si>
    <t>Fischbachová</t>
  </si>
  <si>
    <t>Dominika</t>
  </si>
  <si>
    <t>Mikschiková</t>
  </si>
  <si>
    <t>Synková</t>
  </si>
  <si>
    <t>Plašilová</t>
  </si>
  <si>
    <t>Slatinská</t>
  </si>
  <si>
    <t>Hrušková</t>
  </si>
  <si>
    <t>Anežka</t>
  </si>
  <si>
    <t>Forétová</t>
  </si>
  <si>
    <t>Nela</t>
  </si>
  <si>
    <t>Hrdličková</t>
  </si>
  <si>
    <t>Diana</t>
  </si>
  <si>
    <t>Rathouská</t>
  </si>
  <si>
    <t>vše v ZMS</t>
  </si>
  <si>
    <t>G Jihlava</t>
  </si>
  <si>
    <t>G Ostrov</t>
  </si>
  <si>
    <t>G a SOŠ Orlová-Lutyně</t>
  </si>
  <si>
    <t>Mendelova SŠ Nový Jičín</t>
  </si>
  <si>
    <t>OA Frýdek-Místek</t>
  </si>
  <si>
    <t>SOŠ dopravy a CR Krnov</t>
  </si>
  <si>
    <t>OA Mohelnice</t>
  </si>
  <si>
    <t>OA Prostějov</t>
  </si>
  <si>
    <t>OA a JŠ Šumperk</t>
  </si>
  <si>
    <t>G Sušice</t>
  </si>
  <si>
    <t>Plzeňská OA, s. r. o., Plzeň</t>
  </si>
  <si>
    <t>SOŠ O, už. umění a designu Plzeň</t>
  </si>
  <si>
    <t>SOŠ Plasy</t>
  </si>
  <si>
    <t>SŠ informatiky a fin. služeb Plzeň</t>
  </si>
  <si>
    <t>VOŠ a SPŠE Plzeň</t>
  </si>
  <si>
    <t xml:space="preserve">VOŠ, OA a JŠ Klatovy </t>
  </si>
  <si>
    <t>G Praha, Postupická</t>
  </si>
  <si>
    <t>OA Praha, Svatoslavova</t>
  </si>
  <si>
    <t>G a SOŠE Sedlčany</t>
  </si>
  <si>
    <t>EOA Děčín</t>
  </si>
  <si>
    <t>OA Ústí nad Labem, Nár. odboje</t>
  </si>
  <si>
    <t>OA, SOŠG a SOU Chomutov</t>
  </si>
  <si>
    <t>SSŠMEP Most</t>
  </si>
  <si>
    <t>SŠOaS Ústí nad Labem</t>
  </si>
  <si>
    <t>SŠŘaS Děčín</t>
  </si>
  <si>
    <t>SPŠ Most</t>
  </si>
  <si>
    <t>VOŠ, OA, SPgŠ a SZŠ Most</t>
  </si>
  <si>
    <t>GOB a SOŠ Telč</t>
  </si>
  <si>
    <t>HŠ Světlá a OA Velké Meziříčí</t>
  </si>
  <si>
    <t>OA a HŠ Havlíčkův Brod</t>
  </si>
  <si>
    <t>VOŠ a OA Chotěboř</t>
  </si>
  <si>
    <t>Krmíček</t>
  </si>
  <si>
    <t>Šlápotová</t>
  </si>
  <si>
    <t>6 400 bodů v KT</t>
  </si>
  <si>
    <t>Informace o MR: www.oachot.cz</t>
  </si>
  <si>
    <t>ST body</t>
  </si>
  <si>
    <t xml:space="preserve">ISŠ Cheb  </t>
  </si>
  <si>
    <t>Michaela</t>
  </si>
  <si>
    <t>Pavlína</t>
  </si>
  <si>
    <t>Štěpánka</t>
  </si>
  <si>
    <t>Markéta</t>
  </si>
  <si>
    <t>Helešicová</t>
  </si>
  <si>
    <t>Jampílková</t>
  </si>
  <si>
    <t>Hanušová</t>
  </si>
  <si>
    <t>Patočka</t>
  </si>
  <si>
    <t>Weissar</t>
  </si>
  <si>
    <t>Vondroušová</t>
  </si>
  <si>
    <t>Nosková</t>
  </si>
  <si>
    <t>Tobolková</t>
  </si>
  <si>
    <t>Pásztor</t>
  </si>
  <si>
    <t>Švédová</t>
  </si>
  <si>
    <t>Čeřovský</t>
  </si>
  <si>
    <t>Fajstaverová</t>
  </si>
  <si>
    <t>Sviták</t>
  </si>
  <si>
    <t>Holendová</t>
  </si>
  <si>
    <t>Tischnerová</t>
  </si>
  <si>
    <t>Nazarenková</t>
  </si>
  <si>
    <t>Bačinová</t>
  </si>
  <si>
    <t>Heininger</t>
  </si>
  <si>
    <t xml:space="preserve">Masarykova OA Jičín  </t>
  </si>
  <si>
    <t>Stehnová</t>
  </si>
  <si>
    <t>Molnárová</t>
  </si>
  <si>
    <t>Vargová</t>
  </si>
  <si>
    <t>Hejzlarová</t>
  </si>
  <si>
    <t>Tylšová</t>
  </si>
  <si>
    <t>Magdalena</t>
  </si>
  <si>
    <t>KH</t>
  </si>
  <si>
    <t xml:space="preserve">OA Česká Lípa  </t>
  </si>
  <si>
    <t xml:space="preserve">OA Jablonec nad Nisou  </t>
  </si>
  <si>
    <t xml:space="preserve">OHS Turnov  </t>
  </si>
  <si>
    <t xml:space="preserve">OA Liberec  </t>
  </si>
  <si>
    <t>Leona</t>
  </si>
  <si>
    <t>Magda</t>
  </si>
  <si>
    <t>Nekolová</t>
  </si>
  <si>
    <t>Koucká</t>
  </si>
  <si>
    <t>Brezula</t>
  </si>
  <si>
    <t>Kumstýřová</t>
  </si>
  <si>
    <t>Michalíčková</t>
  </si>
  <si>
    <t>Jirutka</t>
  </si>
  <si>
    <t>Lišková</t>
  </si>
  <si>
    <t>Tolar</t>
  </si>
  <si>
    <t>Krupka</t>
  </si>
  <si>
    <t xml:space="preserve">Pacák  </t>
  </si>
  <si>
    <t xml:space="preserve">Maryšková  </t>
  </si>
  <si>
    <t xml:space="preserve">Anita  </t>
  </si>
  <si>
    <t xml:space="preserve">Prágrová  </t>
  </si>
  <si>
    <t>OHS Turnov</t>
  </si>
  <si>
    <t>Hofericová</t>
  </si>
  <si>
    <t xml:space="preserve">Hortenská </t>
  </si>
  <si>
    <t>Mazur</t>
  </si>
  <si>
    <t>Piotr</t>
  </si>
  <si>
    <t>LI</t>
  </si>
  <si>
    <t>Cieslarová</t>
  </si>
  <si>
    <t>Karin</t>
  </si>
  <si>
    <t>Šarmanová</t>
  </si>
  <si>
    <t>Kunzová</t>
  </si>
  <si>
    <t>Macurová</t>
  </si>
  <si>
    <t>Juchelková</t>
  </si>
  <si>
    <t>Klučárová</t>
  </si>
  <si>
    <t>Waclawiková</t>
  </si>
  <si>
    <t>Andrea</t>
  </si>
  <si>
    <t>Gebauer</t>
  </si>
  <si>
    <t>Kusmičová</t>
  </si>
  <si>
    <t>Minařík</t>
  </si>
  <si>
    <t>Sikorová</t>
  </si>
  <si>
    <t>Čeřenská</t>
  </si>
  <si>
    <t>Slížová</t>
  </si>
  <si>
    <t>Damborská</t>
  </si>
  <si>
    <t>Hansgutová</t>
  </si>
  <si>
    <t xml:space="preserve">OA Opava        </t>
  </si>
  <si>
    <t>Ptak</t>
  </si>
  <si>
    <t>Roman</t>
  </si>
  <si>
    <t>Pomykacz</t>
  </si>
  <si>
    <t>Ďulíková</t>
  </si>
  <si>
    <t xml:space="preserve">Tomáš </t>
  </si>
  <si>
    <t>Šurlák</t>
  </si>
  <si>
    <t>Julius</t>
  </si>
  <si>
    <t>Ferko</t>
  </si>
  <si>
    <t>Šimon</t>
  </si>
  <si>
    <t>Závodník</t>
  </si>
  <si>
    <t>Plevák</t>
  </si>
  <si>
    <t>MS</t>
  </si>
  <si>
    <t>Španihelová</t>
  </si>
  <si>
    <t>Kvasnička</t>
  </si>
  <si>
    <t>Soňa</t>
  </si>
  <si>
    <t>Mádrová</t>
  </si>
  <si>
    <t>Pavlíková</t>
  </si>
  <si>
    <t>Němečková</t>
  </si>
  <si>
    <t>Renáta</t>
  </si>
  <si>
    <t>Harvišová</t>
  </si>
  <si>
    <t>Štrampachová</t>
  </si>
  <si>
    <t>Kallerová</t>
  </si>
  <si>
    <t>Metlíková</t>
  </si>
  <si>
    <t>Ryšková</t>
  </si>
  <si>
    <t>Blaťák</t>
  </si>
  <si>
    <t>Dobřanská</t>
  </si>
  <si>
    <t>Ryšavá</t>
  </si>
  <si>
    <t>Milena</t>
  </si>
  <si>
    <t>Sieglová</t>
  </si>
  <si>
    <t>Němec</t>
  </si>
  <si>
    <t>Hromek</t>
  </si>
  <si>
    <t>Vítězslav</t>
  </si>
  <si>
    <t>Františková</t>
  </si>
  <si>
    <t>Dvořák</t>
  </si>
  <si>
    <t>Štěpán</t>
  </si>
  <si>
    <t>Matis</t>
  </si>
  <si>
    <t>OL</t>
  </si>
  <si>
    <t xml:space="preserve">Kutilová  </t>
  </si>
  <si>
    <t xml:space="preserve">SOŠ CR Pardubice  </t>
  </si>
  <si>
    <t xml:space="preserve">Vytlačilová  </t>
  </si>
  <si>
    <t xml:space="preserve">OA Choceň  </t>
  </si>
  <si>
    <t xml:space="preserve">Sodomková  </t>
  </si>
  <si>
    <t xml:space="preserve">Drahošová  </t>
  </si>
  <si>
    <t xml:space="preserve">Karlíková  </t>
  </si>
  <si>
    <t xml:space="preserve">Horáčková  </t>
  </si>
  <si>
    <t xml:space="preserve">OA Chrudim  </t>
  </si>
  <si>
    <t xml:space="preserve">Blažek  </t>
  </si>
  <si>
    <t xml:space="preserve">OA a JŠ Pardubice  </t>
  </si>
  <si>
    <t xml:space="preserve">Tucoglidisová  </t>
  </si>
  <si>
    <t xml:space="preserve">Hrdina  </t>
  </si>
  <si>
    <t xml:space="preserve">Tomanová  </t>
  </si>
  <si>
    <t xml:space="preserve">OA a VOŠE Svitavy  </t>
  </si>
  <si>
    <t xml:space="preserve">Fišer  </t>
  </si>
  <si>
    <t xml:space="preserve">Bouška  </t>
  </si>
  <si>
    <t xml:space="preserve">Exnerová  </t>
  </si>
  <si>
    <t xml:space="preserve">Maixnerová  </t>
  </si>
  <si>
    <t xml:space="preserve">Klejchová  </t>
  </si>
  <si>
    <t xml:space="preserve">Iveta  </t>
  </si>
  <si>
    <t xml:space="preserve">Steiner  </t>
  </si>
  <si>
    <t xml:space="preserve">Jiří  </t>
  </si>
  <si>
    <t xml:space="preserve">Pleskačová  </t>
  </si>
  <si>
    <t xml:space="preserve">Štefánková  </t>
  </si>
  <si>
    <t xml:space="preserve">Danielková  </t>
  </si>
  <si>
    <t xml:space="preserve">Kubík  </t>
  </si>
  <si>
    <t xml:space="preserve">Lebdušková  </t>
  </si>
  <si>
    <t xml:space="preserve">Petrová  </t>
  </si>
  <si>
    <t xml:space="preserve">Pulpánová  </t>
  </si>
  <si>
    <t xml:space="preserve">Alžběta  </t>
  </si>
  <si>
    <t xml:space="preserve">SOŠ a SOU Chrudim  </t>
  </si>
  <si>
    <t xml:space="preserve">Zítková  </t>
  </si>
  <si>
    <t xml:space="preserve">Tulach  </t>
  </si>
  <si>
    <t>PA</t>
  </si>
  <si>
    <t>Dominik</t>
  </si>
  <si>
    <t>Bára</t>
  </si>
  <si>
    <t>Bura</t>
  </si>
  <si>
    <t>Náplava</t>
  </si>
  <si>
    <t>Galiová</t>
  </si>
  <si>
    <t>Matysková</t>
  </si>
  <si>
    <t>Víceník</t>
  </si>
  <si>
    <t>Kučerková</t>
  </si>
  <si>
    <t>Zgabajová</t>
  </si>
  <si>
    <t>Horáková</t>
  </si>
  <si>
    <t>Řezníčková</t>
  </si>
  <si>
    <t>Mikulenková</t>
  </si>
  <si>
    <t>Plšková</t>
  </si>
  <si>
    <t>Wrzecionková</t>
  </si>
  <si>
    <t>ZL</t>
  </si>
  <si>
    <t>Jiřina</t>
  </si>
  <si>
    <t>Felix</t>
  </si>
  <si>
    <t>Tran Anh</t>
  </si>
  <si>
    <t>Alice</t>
  </si>
  <si>
    <t>Radka</t>
  </si>
  <si>
    <t>Kořínková</t>
  </si>
  <si>
    <t>Babecová</t>
  </si>
  <si>
    <t>Vostracká</t>
  </si>
  <si>
    <t>Rypáčková</t>
  </si>
  <si>
    <t>Koktavá</t>
  </si>
  <si>
    <t>Podlešáková</t>
  </si>
  <si>
    <t>Chalupa</t>
  </si>
  <si>
    <t>Trochtová</t>
  </si>
  <si>
    <t>Houdek</t>
  </si>
  <si>
    <t>Pilná</t>
  </si>
  <si>
    <t>Hanek</t>
  </si>
  <si>
    <t>Drabová</t>
  </si>
  <si>
    <t>Tu</t>
  </si>
  <si>
    <t>Sosna</t>
  </si>
  <si>
    <t>Marková</t>
  </si>
  <si>
    <t>Vrtišková</t>
  </si>
  <si>
    <t>Miláček</t>
  </si>
  <si>
    <t>Platilová</t>
  </si>
  <si>
    <t>Opplová</t>
  </si>
  <si>
    <t>Písaříková</t>
  </si>
  <si>
    <t>Turková</t>
  </si>
  <si>
    <t>Samec</t>
  </si>
  <si>
    <t>Hájek</t>
  </si>
  <si>
    <t>Schneiderová</t>
  </si>
  <si>
    <t>Tomková</t>
  </si>
  <si>
    <t>OA České Budějovice</t>
  </si>
  <si>
    <t>OA a VOŠE Tábor</t>
  </si>
  <si>
    <t>OA Třeboň</t>
  </si>
  <si>
    <t>VOŠ a SŠ, s. r. o. České Budějovice</t>
  </si>
  <si>
    <t>SŠ podnikání České Budějovice</t>
  </si>
  <si>
    <t>Kutová</t>
  </si>
  <si>
    <t>Hrbková</t>
  </si>
  <si>
    <t>Kolář</t>
  </si>
  <si>
    <t>Ježek</t>
  </si>
  <si>
    <t>Palacká</t>
  </si>
  <si>
    <t>Matyášová</t>
  </si>
  <si>
    <t>Kolman</t>
  </si>
  <si>
    <t>Koželuhová</t>
  </si>
  <si>
    <t>Švarc</t>
  </si>
  <si>
    <t>Miloslav</t>
  </si>
  <si>
    <t>Jurková</t>
  </si>
  <si>
    <t>Roubal</t>
  </si>
  <si>
    <t>Kotorová</t>
  </si>
  <si>
    <t>Šimková</t>
  </si>
  <si>
    <t>Pospíšilová</t>
  </si>
  <si>
    <t>Miriam</t>
  </si>
  <si>
    <t>Mikovčáková</t>
  </si>
  <si>
    <t>Ertlová</t>
  </si>
  <si>
    <t>Sandra</t>
  </si>
  <si>
    <t>Kozelková</t>
  </si>
  <si>
    <t>Weiszová</t>
  </si>
  <si>
    <t>Brtek</t>
  </si>
  <si>
    <t>Klempera</t>
  </si>
  <si>
    <t>Randa</t>
  </si>
  <si>
    <t>Stanislav</t>
  </si>
  <si>
    <t>Kubeš</t>
  </si>
  <si>
    <t>Pfleger</t>
  </si>
  <si>
    <t>Šuster</t>
  </si>
  <si>
    <t>Zdeněk</t>
  </si>
  <si>
    <t>Hodná</t>
  </si>
  <si>
    <t>Nohovec</t>
  </si>
  <si>
    <t>Zabloudilová</t>
  </si>
  <si>
    <t>Mathauserová</t>
  </si>
  <si>
    <t>Michala</t>
  </si>
  <si>
    <t>PL</t>
  </si>
  <si>
    <t xml:space="preserve">Pujo  </t>
  </si>
  <si>
    <t xml:space="preserve">Angelina  </t>
  </si>
  <si>
    <t xml:space="preserve">Jindrová  </t>
  </si>
  <si>
    <t xml:space="preserve">Vedral  </t>
  </si>
  <si>
    <t xml:space="preserve">Kasper  </t>
  </si>
  <si>
    <t xml:space="preserve">Baláčková  </t>
  </si>
  <si>
    <t xml:space="preserve">Otava  </t>
  </si>
  <si>
    <t xml:space="preserve">Mišová  </t>
  </si>
  <si>
    <t xml:space="preserve">Anh Vu  </t>
  </si>
  <si>
    <t xml:space="preserve">Tuan  </t>
  </si>
  <si>
    <t xml:space="preserve">Oraiqat  </t>
  </si>
  <si>
    <t xml:space="preserve">Macháčková  </t>
  </si>
  <si>
    <t xml:space="preserve">Horký  </t>
  </si>
  <si>
    <t xml:space="preserve">Brůčková  </t>
  </si>
  <si>
    <t xml:space="preserve">Romana  </t>
  </si>
  <si>
    <t xml:space="preserve">Koudelková  </t>
  </si>
  <si>
    <t xml:space="preserve">Procházková  </t>
  </si>
  <si>
    <t xml:space="preserve">Horák  </t>
  </si>
  <si>
    <t xml:space="preserve">Šimáková  </t>
  </si>
  <si>
    <t xml:space="preserve">Pekárek  </t>
  </si>
  <si>
    <t xml:space="preserve">Kučírek  </t>
  </si>
  <si>
    <t xml:space="preserve">Ladislav  </t>
  </si>
  <si>
    <t>Šimončíková</t>
  </si>
  <si>
    <t xml:space="preserve">Douša  </t>
  </si>
  <si>
    <t xml:space="preserve">Zámková  </t>
  </si>
  <si>
    <t xml:space="preserve">Anna  </t>
  </si>
  <si>
    <t xml:space="preserve">Rážová  </t>
  </si>
  <si>
    <t xml:space="preserve">Natálie  </t>
  </si>
  <si>
    <t xml:space="preserve">Sekalová  </t>
  </si>
  <si>
    <t xml:space="preserve">Jiřina  </t>
  </si>
  <si>
    <t xml:space="preserve">Vodrhánková  </t>
  </si>
  <si>
    <t xml:space="preserve">Naumets  </t>
  </si>
  <si>
    <t xml:space="preserve">Hanna  </t>
  </si>
  <si>
    <t xml:space="preserve">Vrána  </t>
  </si>
  <si>
    <t xml:space="preserve">Matěj  </t>
  </si>
  <si>
    <t>II,</t>
  </si>
  <si>
    <t>Chládková</t>
  </si>
  <si>
    <t>Vojtěchová</t>
  </si>
  <si>
    <t>PRAHA</t>
  </si>
  <si>
    <t>Hejný</t>
  </si>
  <si>
    <t>Hrubý</t>
  </si>
  <si>
    <t>Veverka</t>
  </si>
  <si>
    <t>Tampírová</t>
  </si>
  <si>
    <t>Dinnbier</t>
  </si>
  <si>
    <t>Richard</t>
  </si>
  <si>
    <t>Farana</t>
  </si>
  <si>
    <t>Žďárská</t>
  </si>
  <si>
    <t>OA Louny</t>
  </si>
  <si>
    <t>Volena</t>
  </si>
  <si>
    <t>Ježíková</t>
  </si>
  <si>
    <t>Krejzová</t>
  </si>
  <si>
    <t>Kašná</t>
  </si>
  <si>
    <t>Motl</t>
  </si>
  <si>
    <t>Slezáková</t>
  </si>
  <si>
    <t>Polláková</t>
  </si>
  <si>
    <t>Čurda</t>
  </si>
  <si>
    <t>Čáslavská</t>
  </si>
  <si>
    <t>Tarant</t>
  </si>
  <si>
    <t>Bokšanová</t>
  </si>
  <si>
    <t>Šedivý</t>
  </si>
  <si>
    <t>Hajdlová</t>
  </si>
  <si>
    <t>Bendová</t>
  </si>
  <si>
    <t>Maslaňáková</t>
  </si>
  <si>
    <t>Andresová</t>
  </si>
  <si>
    <t>Klepschová</t>
  </si>
  <si>
    <t>Kočová</t>
  </si>
  <si>
    <t>Zavadilová</t>
  </si>
  <si>
    <t>Gürtler</t>
  </si>
  <si>
    <t>SŠ diplomacie a veř. správy Most</t>
  </si>
  <si>
    <t>Horčička</t>
  </si>
  <si>
    <t>Michael</t>
  </si>
  <si>
    <t>Hercíková</t>
  </si>
  <si>
    <t>Milan</t>
  </si>
  <si>
    <t>Štrojsa</t>
  </si>
  <si>
    <t>Gombalová</t>
  </si>
  <si>
    <t>Grosserová</t>
  </si>
  <si>
    <t>Svitáková</t>
  </si>
  <si>
    <t>Klapetek</t>
  </si>
  <si>
    <t>Volavková</t>
  </si>
  <si>
    <t>Hanzalová</t>
  </si>
  <si>
    <t>UL</t>
  </si>
  <si>
    <t>Vladimír</t>
  </si>
  <si>
    <t>Prknová</t>
  </si>
  <si>
    <t>Foit</t>
  </si>
  <si>
    <t>Andělová</t>
  </si>
  <si>
    <t>Kubík</t>
  </si>
  <si>
    <t>Mlčoch</t>
  </si>
  <si>
    <t>Teplá</t>
  </si>
  <si>
    <t>Černý</t>
  </si>
  <si>
    <t>Zezulová</t>
  </si>
  <si>
    <t>Šťávová</t>
  </si>
  <si>
    <t>Hanychová</t>
  </si>
  <si>
    <t>Vilímek</t>
  </si>
  <si>
    <t>Pokorná</t>
  </si>
  <si>
    <t>Nečasová</t>
  </si>
  <si>
    <t>Šilerová</t>
  </si>
  <si>
    <t>Kučerová</t>
  </si>
  <si>
    <t>Tučková</t>
  </si>
  <si>
    <t>Kalců</t>
  </si>
  <si>
    <t>Pavlišová</t>
  </si>
  <si>
    <t>Fafilková</t>
  </si>
  <si>
    <t xml:space="preserve">OA a JŠ Třebíč  </t>
  </si>
  <si>
    <t xml:space="preserve">OA a JŠ Jihlava  </t>
  </si>
  <si>
    <t xml:space="preserve">OA Pelhřimov  </t>
  </si>
  <si>
    <t xml:space="preserve">SOŠ Nové Město na Moravě  </t>
  </si>
  <si>
    <t xml:space="preserve">SŠOS Jihlava  </t>
  </si>
  <si>
    <t>Pallan</t>
  </si>
  <si>
    <t>VY</t>
  </si>
  <si>
    <t>Partlová</t>
  </si>
  <si>
    <t>Ulrichová</t>
  </si>
  <si>
    <t>Darja</t>
  </si>
  <si>
    <t>Růžička</t>
  </si>
  <si>
    <t>Kristinová</t>
  </si>
  <si>
    <t>Švejda</t>
  </si>
  <si>
    <t>Školová</t>
  </si>
  <si>
    <t>Neumannová</t>
  </si>
  <si>
    <t>Štěpánek</t>
  </si>
  <si>
    <t>Pláteníková</t>
  </si>
  <si>
    <t>Zimolka</t>
  </si>
  <si>
    <t>Chrastinová</t>
  </si>
  <si>
    <t>Prachařová</t>
  </si>
  <si>
    <t>Lengál</t>
  </si>
  <si>
    <t>Janíček</t>
  </si>
  <si>
    <t>Ryšánek</t>
  </si>
  <si>
    <t>Kalná</t>
  </si>
  <si>
    <t>Horká</t>
  </si>
  <si>
    <t>Hladká</t>
  </si>
  <si>
    <t>Kociánová</t>
  </si>
  <si>
    <t>Králík</t>
  </si>
  <si>
    <t>Mikulecká</t>
  </si>
  <si>
    <t>Cheníčková</t>
  </si>
  <si>
    <t>Pokorný</t>
  </si>
  <si>
    <t>Hanák</t>
  </si>
  <si>
    <t>Hlavenková</t>
  </si>
  <si>
    <t>Komárková</t>
  </si>
  <si>
    <t>Pimek</t>
  </si>
  <si>
    <t>Radová</t>
  </si>
  <si>
    <t xml:space="preserve">SOŠE a SOU Veselí nad Moravou </t>
  </si>
  <si>
    <t xml:space="preserve">OA, SOŠK a VOŠKISS Brno </t>
  </si>
  <si>
    <t xml:space="preserve">OA Břeclav </t>
  </si>
  <si>
    <t xml:space="preserve">SŠZZE Vyškov </t>
  </si>
  <si>
    <t xml:space="preserve">MěSOŠ Klobouky u Brna </t>
  </si>
  <si>
    <t xml:space="preserve">OA a VOŠ obchodní Brno, Pionýrská </t>
  </si>
  <si>
    <t xml:space="preserve">OA Bučovice </t>
  </si>
  <si>
    <t xml:space="preserve">SOŠ a SOU Hustopeče </t>
  </si>
  <si>
    <t xml:space="preserve">SOŠO a SOUŘ Moravský Krumlov </t>
  </si>
  <si>
    <t>Kosičová</t>
  </si>
  <si>
    <t>Vencovská</t>
  </si>
  <si>
    <t>Komoňová</t>
  </si>
  <si>
    <t>Gardáš</t>
  </si>
  <si>
    <t>Gajdová</t>
  </si>
  <si>
    <t>Vlastimil</t>
  </si>
  <si>
    <t>sex</t>
  </si>
  <si>
    <t>Osička</t>
  </si>
  <si>
    <t>Konečná</t>
  </si>
  <si>
    <t>Posolda</t>
  </si>
  <si>
    <t>Fiala</t>
  </si>
  <si>
    <t>JM</t>
  </si>
  <si>
    <t>Ingrid</t>
  </si>
  <si>
    <t>Miroslav</t>
  </si>
  <si>
    <t>Irena</t>
  </si>
  <si>
    <t>Janetta</t>
  </si>
  <si>
    <t>Smetanová</t>
  </si>
  <si>
    <t>Grulyoóvá</t>
  </si>
  <si>
    <t>Kratochvíl</t>
  </si>
  <si>
    <t>Bramborová</t>
  </si>
  <si>
    <t>Skuhrovec</t>
  </si>
  <si>
    <t>Kahounová</t>
  </si>
  <si>
    <t>Zákostelská</t>
  </si>
  <si>
    <t>Poslušná</t>
  </si>
  <si>
    <t>Ciprysová</t>
  </si>
  <si>
    <t>Černá</t>
  </si>
  <si>
    <t>Boučková</t>
  </si>
  <si>
    <t>Kachlíková</t>
  </si>
  <si>
    <t>Eichlerová</t>
  </si>
  <si>
    <t>Pinc</t>
  </si>
  <si>
    <t>Kořánová</t>
  </si>
  <si>
    <t>Hošťálková</t>
  </si>
  <si>
    <t>Stoklasa</t>
  </si>
  <si>
    <t>Štengl</t>
  </si>
  <si>
    <t>Šámalová</t>
  </si>
  <si>
    <t>Pánková</t>
  </si>
  <si>
    <t>Holá</t>
  </si>
  <si>
    <t>Kulhanová</t>
  </si>
  <si>
    <t>Uhrová</t>
  </si>
  <si>
    <t>Rychlá</t>
  </si>
  <si>
    <t>Taubrová</t>
  </si>
  <si>
    <t>Kejmar</t>
  </si>
  <si>
    <t>Dlasková</t>
  </si>
  <si>
    <t>Dolejšová</t>
  </si>
  <si>
    <t>Šafář</t>
  </si>
  <si>
    <t>Mojžíš</t>
  </si>
  <si>
    <t>Šorejsová</t>
  </si>
  <si>
    <t>Miškovský</t>
  </si>
  <si>
    <t>Jonášová</t>
  </si>
  <si>
    <t>Kůstková</t>
  </si>
  <si>
    <t>Procházka</t>
  </si>
  <si>
    <t>Kirjejevová</t>
  </si>
  <si>
    <t>Houdková</t>
  </si>
  <si>
    <t>Pivarčiová</t>
  </si>
  <si>
    <t>Hučková</t>
  </si>
  <si>
    <t>Žohová</t>
  </si>
  <si>
    <t>Hyčková</t>
  </si>
  <si>
    <t>Linhartová</t>
  </si>
  <si>
    <t>Zajícová</t>
  </si>
  <si>
    <t>Koryťáková</t>
  </si>
  <si>
    <t xml:space="preserve">SPŠS a OA Kladno  </t>
  </si>
  <si>
    <t xml:space="preserve">MOA Rakovník  </t>
  </si>
  <si>
    <t xml:space="preserve">SOŠ Český Brod-Liblice  </t>
  </si>
  <si>
    <t xml:space="preserve">OA Lysá nad Labem  </t>
  </si>
  <si>
    <t xml:space="preserve">DG a SOŠE Kralupy n. Vlt.  </t>
  </si>
  <si>
    <t xml:space="preserve">G a SOŠE Sedlčany  </t>
  </si>
  <si>
    <t xml:space="preserve">SOŠ a SOU Městec Králové  </t>
  </si>
  <si>
    <t>Dlask</t>
  </si>
  <si>
    <t xml:space="preserve">Štálová </t>
  </si>
  <si>
    <t>Naďa</t>
  </si>
  <si>
    <t>Bališová</t>
  </si>
  <si>
    <t>Dědková</t>
  </si>
  <si>
    <t>Zavřel</t>
  </si>
  <si>
    <t>Hůlková</t>
  </si>
  <si>
    <t>Maroušek</t>
  </si>
  <si>
    <t>Hornych</t>
  </si>
  <si>
    <t>Kohout</t>
  </si>
  <si>
    <t>Izabela</t>
  </si>
  <si>
    <t>Jiráková</t>
  </si>
  <si>
    <t>SPŠS a OA Kladno</t>
  </si>
  <si>
    <t>DG a SOŠE Kralupy n. Vlt.</t>
  </si>
  <si>
    <t>STČ</t>
  </si>
  <si>
    <t>Herbstová</t>
  </si>
  <si>
    <t xml:space="preserve">Mai  </t>
  </si>
  <si>
    <t xml:space="preserve">Duc Anh  </t>
  </si>
  <si>
    <t xml:space="preserve">Luu Tran  </t>
  </si>
  <si>
    <t xml:space="preserve">Viet  </t>
  </si>
  <si>
    <t xml:space="preserve">Těžká  </t>
  </si>
  <si>
    <t xml:space="preserve">Milena  </t>
  </si>
  <si>
    <t xml:space="preserve">Lam Van  </t>
  </si>
  <si>
    <t xml:space="preserve">Diet  </t>
  </si>
  <si>
    <t xml:space="preserve">Čamra  </t>
  </si>
  <si>
    <t xml:space="preserve">Blažková  </t>
  </si>
  <si>
    <t xml:space="preserve">Reháková  </t>
  </si>
  <si>
    <t xml:space="preserve">Duda  </t>
  </si>
  <si>
    <t xml:space="preserve">Stejskal  </t>
  </si>
  <si>
    <t xml:space="preserve">Kaziková  </t>
  </si>
  <si>
    <t xml:space="preserve">Ludvík  </t>
  </si>
  <si>
    <t xml:space="preserve">Patrik  </t>
  </si>
  <si>
    <t xml:space="preserve">Apoštol  </t>
  </si>
  <si>
    <t xml:space="preserve">Humlová  </t>
  </si>
  <si>
    <t xml:space="preserve">Pobehová  </t>
  </si>
  <si>
    <t xml:space="preserve">Pitrovská  </t>
  </si>
  <si>
    <t xml:space="preserve">Bolková  </t>
  </si>
  <si>
    <t xml:space="preserve">Zora  </t>
  </si>
  <si>
    <t xml:space="preserve">Urban  </t>
  </si>
  <si>
    <t xml:space="preserve">Adam  </t>
  </si>
  <si>
    <t xml:space="preserve">Vála  </t>
  </si>
  <si>
    <t xml:space="preserve">GOA Mariánské Lázně  </t>
  </si>
  <si>
    <t xml:space="preserve">SOŠ logistická a SOU Karlovy Vary  </t>
  </si>
  <si>
    <t xml:space="preserve">SOAP, s. r. o., Karlovy Vary  </t>
  </si>
  <si>
    <t>Zohrabian</t>
  </si>
  <si>
    <t>Sargis</t>
  </si>
  <si>
    <t>Hrnčíř</t>
  </si>
  <si>
    <t>Chymčák</t>
  </si>
  <si>
    <t>B1</t>
  </si>
  <si>
    <t>Gründl</t>
  </si>
  <si>
    <t>Míčková</t>
  </si>
  <si>
    <t>G a SOŠE Vimperk</t>
  </si>
  <si>
    <t xml:space="preserve">OA TGM. a JŠ Jindřichův Hradec </t>
  </si>
  <si>
    <t>OA a JŠ Písek</t>
  </si>
  <si>
    <t>SŠ a JŠ Volyně</t>
  </si>
  <si>
    <t xml:space="preserve">G Hustopeče </t>
  </si>
  <si>
    <t>G Zastávka</t>
  </si>
  <si>
    <t xml:space="preserve">SOU a SOŠ SČMSD Znojmo </t>
  </si>
  <si>
    <t>OA TGM Kostelec nad Orlicí</t>
  </si>
  <si>
    <t>OA, VOŠ a JŠ, s. r. o., Hradec Král.</t>
  </si>
  <si>
    <t>OA, VOŠ a JŠ Karlovy Vary</t>
  </si>
  <si>
    <t xml:space="preserve">G Karviná        </t>
  </si>
  <si>
    <t>MSOA, s. r. o., Petřvald</t>
  </si>
  <si>
    <t>OA Karviná, s. r. o.</t>
  </si>
  <si>
    <t xml:space="preserve">OA Ostrava-Mariánské Hory      </t>
  </si>
  <si>
    <t>SOŠ NetOffice Orlová Lutyně</t>
  </si>
  <si>
    <t>VOŠ a HŠ Opava</t>
  </si>
  <si>
    <t>OA a JŠ Přerov</t>
  </si>
  <si>
    <t>SPŠ  a OA  Uničov</t>
  </si>
  <si>
    <t>Gymnázium Plasy</t>
  </si>
  <si>
    <t>SOŠ profesora Švejcara Plzeň</t>
  </si>
  <si>
    <t>VOŠ, OA a SZŠ Domažlice</t>
  </si>
  <si>
    <t>ČAO, SOŠ Praha, Resslova 8</t>
  </si>
  <si>
    <t>ČAO, SOŠ Praha, Resslova 5</t>
  </si>
  <si>
    <t>OA Praha, Krupkovo náměstí</t>
  </si>
  <si>
    <t>SOŠ pro adm. EU Praha, Lipí</t>
  </si>
  <si>
    <t>VOŠE a OA Praha, Kollárova</t>
  </si>
  <si>
    <t>OA, SPgŠ, JŠ Beroun</t>
  </si>
  <si>
    <t>OA a JŠ Ústí nad Labem, Pařížská</t>
  </si>
  <si>
    <t>SOŠ podnikatelská Most</t>
  </si>
  <si>
    <t>G Bystřice</t>
  </si>
  <si>
    <t>SŠOS SČMSD Žďár nad Sázavou</t>
  </si>
  <si>
    <t>ŠECR , soukr. SOŠ Žďár nad Sázavou</t>
  </si>
  <si>
    <t>ŠECR, s. r. o., Jihlava</t>
  </si>
  <si>
    <t>G Rožnov pod Radhoštěm</t>
  </si>
  <si>
    <t>OA a VOŠ, JŠ Uherské Hradiště</t>
  </si>
  <si>
    <t>Žebříček krajských soutěží v disciplínách záznam mluveného slova a stenotypistika</t>
  </si>
  <si>
    <t>136 bodů ve WP</t>
  </si>
  <si>
    <t>3 600  ČÚ v O</t>
  </si>
  <si>
    <t>Gruberová</t>
  </si>
  <si>
    <t>ŠECR , soukr. SOŠ Žďár n. Sáz.</t>
  </si>
  <si>
    <t>VOŠ a SŠ, s. r. o. Č. Budějovice</t>
  </si>
  <si>
    <t>OA a JŠ Ústí n. Labem, Pařížská</t>
  </si>
  <si>
    <t>ŠECR , soukr. SOŠ Žďár n. Sázavou</t>
  </si>
  <si>
    <t>6/4 v 10:00</t>
  </si>
  <si>
    <t>Konečný výběr pro MR 28. -  29. dubna 2011 ve VOŠ a OA Chotěboř (číslované pořadí podle krajů a škol)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</si>
</sst>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??"/>
    <numFmt numFmtId="173" formatCode="General&quot;   &quot;"/>
    <numFmt numFmtId="174" formatCode="?0"/>
    <numFmt numFmtId="175" formatCode="#,###"/>
    <numFmt numFmtId="176" formatCode="?,???"/>
    <numFmt numFmtId="177" formatCode="?.??"/>
    <numFmt numFmtId="178" formatCode="???"/>
    <numFmt numFmtId="179" formatCode="??,???"/>
    <numFmt numFmtId="180" formatCode="0&quot;      &quot;"/>
    <numFmt numFmtId="181" formatCode="???0"/>
    <numFmt numFmtId="182" formatCode="0&quot;    &quot;"/>
    <numFmt numFmtId="183" formatCode="\ @"/>
    <numFmt numFmtId="184" formatCode="?,??0"/>
    <numFmt numFmtId="185" formatCode="??0"/>
    <numFmt numFmtId="186" formatCode="?.???"/>
    <numFmt numFmtId="187" formatCode="0&quot;.&quot;"/>
    <numFmt numFmtId="188" formatCode="[$€-2]\ #\ ##,000_);[Red]\([$€-2]\ #\ ##,000\)"/>
  </numFmts>
  <fonts count="46">
    <font>
      <sz val="10"/>
      <name val="Arial Black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rgb="FFFF0000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74" fontId="1" fillId="0" borderId="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2" fontId="1" fillId="0" borderId="0" xfId="47" applyNumberFormat="1" applyFont="1" applyBorder="1" applyAlignment="1">
      <alignment horizontal="center" vertical="center"/>
      <protection/>
    </xf>
    <xf numFmtId="179" fontId="1" fillId="0" borderId="11" xfId="47" applyNumberFormat="1" applyFont="1" applyBorder="1" applyAlignment="1">
      <alignment horizontal="center" vertical="center"/>
      <protection/>
    </xf>
    <xf numFmtId="174" fontId="1" fillId="0" borderId="0" xfId="47" applyNumberFormat="1" applyFont="1" applyBorder="1" applyAlignment="1">
      <alignment horizontal="center" vertical="center"/>
      <protection/>
    </xf>
    <xf numFmtId="178" fontId="1" fillId="0" borderId="11" xfId="0" applyNumberFormat="1" applyFont="1" applyBorder="1" applyAlignment="1">
      <alignment horizontal="center" vertical="center"/>
    </xf>
    <xf numFmtId="172" fontId="1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1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4" fontId="5" fillId="0" borderId="13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47" applyNumberFormat="1" applyFont="1" applyBorder="1" applyAlignment="1">
      <alignment horizontal="center" vertical="center"/>
      <protection/>
    </xf>
    <xf numFmtId="179" fontId="5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1" xfId="0" applyNumberFormat="1" applyFont="1" applyBorder="1" applyAlignment="1">
      <alignment vertical="center"/>
    </xf>
    <xf numFmtId="2" fontId="5" fillId="0" borderId="11" xfId="47" applyNumberFormat="1" applyFont="1" applyBorder="1" applyAlignment="1">
      <alignment horizontal="center" vertical="center"/>
      <protection/>
    </xf>
    <xf numFmtId="178" fontId="5" fillId="0" borderId="11" xfId="47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Alignment="1" quotePrefix="1">
      <alignment horizont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1" xfId="48" applyFont="1" applyBorder="1" applyAlignment="1">
      <alignment horizontal="center" vertical="center"/>
      <protection/>
    </xf>
    <xf numFmtId="172" fontId="5" fillId="0" borderId="11" xfId="4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6" fillId="0" borderId="10" xfId="47" applyNumberFormat="1" applyFont="1" applyBorder="1" applyAlignment="1">
      <alignment horizontal="center" vertical="center"/>
      <protection/>
    </xf>
    <xf numFmtId="172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1" fillId="0" borderId="0" xfId="0" applyNumberFormat="1" applyFont="1" applyAlignment="1">
      <alignment/>
    </xf>
    <xf numFmtId="176" fontId="4" fillId="0" borderId="10" xfId="47" applyNumberFormat="1" applyFont="1" applyBorder="1" applyAlignment="1">
      <alignment horizontal="center"/>
      <protection/>
    </xf>
    <xf numFmtId="176" fontId="5" fillId="0" borderId="11" xfId="0" applyNumberFormat="1" applyFont="1" applyBorder="1" applyAlignment="1">
      <alignment vertic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6" fillId="0" borderId="10" xfId="47" applyNumberFormat="1" applyFont="1" applyBorder="1" applyAlignment="1">
      <alignment horizontal="center" vertical="center"/>
      <protection/>
    </xf>
    <xf numFmtId="176" fontId="5" fillId="0" borderId="0" xfId="0" applyNumberFormat="1" applyFont="1" applyAlignment="1">
      <alignment/>
    </xf>
    <xf numFmtId="172" fontId="5" fillId="0" borderId="14" xfId="0" applyNumberFormat="1" applyFont="1" applyBorder="1" applyAlignment="1">
      <alignment horizontal="center"/>
    </xf>
    <xf numFmtId="178" fontId="6" fillId="0" borderId="10" xfId="47" applyNumberFormat="1" applyFont="1" applyFill="1" applyBorder="1" applyAlignment="1">
      <alignment horizontal="center" vertical="center"/>
      <protection/>
    </xf>
    <xf numFmtId="178" fontId="5" fillId="0" borderId="11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6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 wrapText="1"/>
    </xf>
    <xf numFmtId="178" fontId="4" fillId="0" borderId="10" xfId="47" applyNumberFormat="1" applyFont="1" applyFill="1" applyBorder="1" applyAlignment="1">
      <alignment horizontal="center"/>
      <protection/>
    </xf>
    <xf numFmtId="176" fontId="1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47" applyNumberFormat="1" applyFont="1" applyBorder="1" applyAlignment="1">
      <alignment/>
      <protection/>
    </xf>
    <xf numFmtId="0" fontId="5" fillId="0" borderId="11" xfId="0" applyFont="1" applyBorder="1" applyAlignment="1">
      <alignment/>
    </xf>
    <xf numFmtId="1" fontId="5" fillId="0" borderId="0" xfId="0" applyNumberFormat="1" applyFont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10" xfId="47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179" fontId="5" fillId="0" borderId="13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/>
    </xf>
    <xf numFmtId="172" fontId="4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1" fillId="0" borderId="11" xfId="47" applyNumberFormat="1" applyFont="1" applyBorder="1" applyAlignment="1">
      <alignment horizontal="center" vertical="center"/>
      <protection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8" fontId="5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5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47" applyFont="1" applyBorder="1" applyAlignment="1">
      <alignment vertical="center"/>
      <protection/>
    </xf>
    <xf numFmtId="49" fontId="5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vertical="top" wrapText="1"/>
    </xf>
    <xf numFmtId="174" fontId="5" fillId="0" borderId="11" xfId="0" applyNumberFormat="1" applyFont="1" applyBorder="1" applyAlignment="1">
      <alignment vertical="center"/>
    </xf>
    <xf numFmtId="174" fontId="5" fillId="0" borderId="11" xfId="0" applyNumberFormat="1" applyFont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5" fillId="0" borderId="11" xfId="47" applyNumberFormat="1" applyFont="1" applyBorder="1" applyAlignment="1">
      <alignment vertical="center"/>
      <protection/>
    </xf>
    <xf numFmtId="174" fontId="5" fillId="0" borderId="11" xfId="0" applyNumberFormat="1" applyFont="1" applyFill="1" applyBorder="1" applyAlignment="1">
      <alignment vertical="center"/>
    </xf>
    <xf numFmtId="174" fontId="45" fillId="0" borderId="11" xfId="0" applyNumberFormat="1" applyFont="1" applyBorder="1" applyAlignment="1">
      <alignment vertical="top" wrapText="1"/>
    </xf>
    <xf numFmtId="174" fontId="5" fillId="0" borderId="11" xfId="0" applyNumberFormat="1" applyFont="1" applyBorder="1" applyAlignment="1">
      <alignment/>
    </xf>
    <xf numFmtId="174" fontId="5" fillId="0" borderId="11" xfId="0" applyNumberFormat="1" applyFont="1" applyFill="1" applyBorder="1" applyAlignment="1">
      <alignment/>
    </xf>
    <xf numFmtId="176" fontId="5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174" fontId="5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176" fontId="45" fillId="0" borderId="0" xfId="0" applyNumberFormat="1" applyFont="1" applyBorder="1" applyAlignment="1">
      <alignment vertical="top" wrapText="1"/>
    </xf>
    <xf numFmtId="174" fontId="45" fillId="0" borderId="0" xfId="0" applyNumberFormat="1" applyFont="1" applyBorder="1" applyAlignment="1">
      <alignment vertical="top" wrapText="1"/>
    </xf>
    <xf numFmtId="174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172" fontId="5" fillId="0" borderId="11" xfId="47" applyNumberFormat="1" applyFont="1" applyBorder="1" applyAlignment="1">
      <alignment horizontal="center" vertical="center"/>
      <protection/>
    </xf>
    <xf numFmtId="186" fontId="5" fillId="0" borderId="0" xfId="0" applyNumberFormat="1" applyFont="1" applyAlignment="1">
      <alignment/>
    </xf>
    <xf numFmtId="172" fontId="5" fillId="0" borderId="16" xfId="47" applyNumberFormat="1" applyFont="1" applyBorder="1" applyAlignment="1">
      <alignment horizontal="center" vertical="center"/>
      <protection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4" fontId="5" fillId="0" borderId="16" xfId="0" applyNumberFormat="1" applyFont="1" applyBorder="1" applyAlignment="1">
      <alignment/>
    </xf>
    <xf numFmtId="176" fontId="5" fillId="0" borderId="16" xfId="0" applyNumberFormat="1" applyFont="1" applyBorder="1" applyAlignment="1">
      <alignment horizontal="center"/>
    </xf>
    <xf numFmtId="2" fontId="5" fillId="0" borderId="16" xfId="47" applyNumberFormat="1" applyFont="1" applyBorder="1" applyAlignment="1">
      <alignment horizontal="center" vertical="center"/>
      <protection/>
    </xf>
    <xf numFmtId="178" fontId="5" fillId="0" borderId="16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/>
    </xf>
    <xf numFmtId="179" fontId="5" fillId="0" borderId="16" xfId="47" applyNumberFormat="1" applyFont="1" applyBorder="1" applyAlignment="1">
      <alignment horizontal="center" vertical="center"/>
      <protection/>
    </xf>
    <xf numFmtId="17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174" fontId="5" fillId="0" borderId="19" xfId="0" applyNumberFormat="1" applyFont="1" applyBorder="1" applyAlignment="1">
      <alignment vertical="center"/>
    </xf>
    <xf numFmtId="178" fontId="1" fillId="0" borderId="0" xfId="47" applyNumberFormat="1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0" xfId="47" applyFont="1" applyFill="1" applyBorder="1" applyAlignment="1">
      <alignment horizontal="center" vertical="center"/>
      <protection/>
    </xf>
    <xf numFmtId="0" fontId="6" fillId="0" borderId="22" xfId="47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/>
    </xf>
    <xf numFmtId="0" fontId="4" fillId="0" borderId="20" xfId="47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startovní listin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8"/>
  <sheetViews>
    <sheetView tabSelected="1" zoomScalePageLayoutView="0" workbookViewId="0" topLeftCell="A1">
      <selection activeCell="B3" sqref="B3"/>
    </sheetView>
  </sheetViews>
  <sheetFormatPr defaultColWidth="8.88671875" defaultRowHeight="15"/>
  <cols>
    <col min="1" max="1" width="3.77734375" style="30" customWidth="1"/>
    <col min="2" max="2" width="11.10546875" style="30" customWidth="1"/>
    <col min="3" max="3" width="7.77734375" style="26" customWidth="1"/>
    <col min="4" max="4" width="24.21484375" style="52" customWidth="1"/>
    <col min="5" max="5" width="2.77734375" style="52" customWidth="1"/>
    <col min="6" max="6" width="4.6640625" style="102" customWidth="1"/>
    <col min="7" max="7" width="2.77734375" style="81" customWidth="1"/>
    <col min="8" max="8" width="4.77734375" style="52" customWidth="1"/>
    <col min="9" max="9" width="3.77734375" style="30" customWidth="1"/>
    <col min="10" max="10" width="3.10546875" style="107" customWidth="1"/>
    <col min="11" max="11" width="2.77734375" style="81" customWidth="1"/>
    <col min="12" max="12" width="6.77734375" style="30" customWidth="1"/>
    <col min="13" max="13" width="3.5546875" style="121" customWidth="1"/>
    <col min="14" max="14" width="3.5546875" style="52" customWidth="1"/>
    <col min="15" max="15" width="4.88671875" style="81" customWidth="1"/>
    <col min="16" max="16" width="5.21484375" style="30" hidden="1" customWidth="1"/>
    <col min="17" max="19" width="2.77734375" style="30" customWidth="1"/>
    <col min="20" max="20" width="5.5546875" style="30" customWidth="1"/>
    <col min="21" max="21" width="3.21484375" style="30" customWidth="1"/>
    <col min="22" max="22" width="3.6640625" style="30" customWidth="1"/>
    <col min="23" max="23" width="4.21484375" style="30" customWidth="1"/>
    <col min="24" max="16384" width="8.88671875" style="30" customWidth="1"/>
  </cols>
  <sheetData>
    <row r="1" spans="1:8" ht="12.75" customHeight="1">
      <c r="A1" s="30" t="s">
        <v>11</v>
      </c>
      <c r="D1" s="185" t="s">
        <v>319</v>
      </c>
      <c r="F1" s="97" t="s">
        <v>9</v>
      </c>
      <c r="H1" s="26" t="s">
        <v>20</v>
      </c>
    </row>
    <row r="2" spans="4:20" ht="12.75" customHeight="1">
      <c r="D2" s="185" t="s">
        <v>854</v>
      </c>
      <c r="F2" s="97"/>
      <c r="T2" s="39"/>
    </row>
    <row r="3" spans="2:20" ht="12.75" customHeight="1">
      <c r="B3" s="55" t="s">
        <v>860</v>
      </c>
      <c r="D3" s="185" t="s">
        <v>853</v>
      </c>
      <c r="F3" s="97"/>
      <c r="H3" s="30"/>
      <c r="T3" s="39"/>
    </row>
    <row r="4" spans="4:20" ht="12.75" customHeight="1">
      <c r="D4" s="30" t="s">
        <v>285</v>
      </c>
      <c r="F4" s="98" t="s">
        <v>320</v>
      </c>
      <c r="G4" s="82"/>
      <c r="H4" s="39"/>
      <c r="I4" s="39"/>
      <c r="J4" s="106"/>
      <c r="K4" s="82"/>
      <c r="L4" s="39"/>
      <c r="M4" s="122"/>
      <c r="N4" s="54"/>
      <c r="O4" s="82"/>
      <c r="P4" s="39"/>
      <c r="Q4" s="27"/>
      <c r="R4" s="39"/>
      <c r="S4" s="56"/>
      <c r="T4" s="27"/>
    </row>
    <row r="5" spans="6:8" ht="12.75" customHeight="1">
      <c r="F5" s="97"/>
      <c r="H5" s="30"/>
    </row>
    <row r="6" spans="1:20" ht="12.75" customHeight="1">
      <c r="A6" s="72" t="s">
        <v>861</v>
      </c>
      <c r="B6" s="72"/>
      <c r="C6" s="72"/>
      <c r="D6" s="80"/>
      <c r="E6" s="80"/>
      <c r="F6" s="99"/>
      <c r="G6" s="83"/>
      <c r="H6" s="73"/>
      <c r="I6" s="72"/>
      <c r="J6" s="108"/>
      <c r="K6" s="83"/>
      <c r="L6" s="73"/>
      <c r="M6" s="123"/>
      <c r="N6" s="53"/>
      <c r="O6" s="84"/>
      <c r="P6" s="74"/>
      <c r="Q6" s="74"/>
      <c r="R6" s="74"/>
      <c r="S6" s="74"/>
      <c r="T6" s="74"/>
    </row>
    <row r="7" spans="1:20" ht="12.75" customHeight="1">
      <c r="A7" s="74"/>
      <c r="B7" s="74"/>
      <c r="C7" s="47"/>
      <c r="D7" s="53"/>
      <c r="E7" s="53"/>
      <c r="F7" s="100"/>
      <c r="G7" s="84"/>
      <c r="H7" s="53"/>
      <c r="I7" s="74"/>
      <c r="J7" s="109"/>
      <c r="K7" s="84"/>
      <c r="L7" s="74"/>
      <c r="M7" s="124"/>
      <c r="N7" s="215" t="s">
        <v>10</v>
      </c>
      <c r="O7" s="216"/>
      <c r="P7" s="216"/>
      <c r="Q7" s="216"/>
      <c r="R7" s="216"/>
      <c r="S7" s="217"/>
      <c r="T7" s="74"/>
    </row>
    <row r="8" spans="1:20" ht="12.75" customHeight="1">
      <c r="A8" s="75" t="s">
        <v>5</v>
      </c>
      <c r="B8" s="75" t="s">
        <v>17</v>
      </c>
      <c r="C8" s="75" t="s">
        <v>16</v>
      </c>
      <c r="D8" s="75" t="s">
        <v>0</v>
      </c>
      <c r="E8" s="75" t="s">
        <v>19</v>
      </c>
      <c r="F8" s="101" t="s">
        <v>1</v>
      </c>
      <c r="G8" s="85" t="s">
        <v>2</v>
      </c>
      <c r="H8" s="75" t="s">
        <v>3</v>
      </c>
      <c r="I8" s="75" t="s">
        <v>8</v>
      </c>
      <c r="J8" s="104" t="s">
        <v>4</v>
      </c>
      <c r="K8" s="104" t="s">
        <v>2</v>
      </c>
      <c r="L8" s="76" t="s">
        <v>14</v>
      </c>
      <c r="M8" s="125" t="s">
        <v>6</v>
      </c>
      <c r="N8" s="218" t="s">
        <v>23</v>
      </c>
      <c r="O8" s="219"/>
      <c r="P8" s="76" t="s">
        <v>7</v>
      </c>
      <c r="Q8" s="76" t="s">
        <v>12</v>
      </c>
      <c r="R8" s="77" t="s">
        <v>4</v>
      </c>
      <c r="S8" s="77" t="s">
        <v>13</v>
      </c>
      <c r="T8" s="77" t="s">
        <v>15</v>
      </c>
    </row>
    <row r="9" spans="1:21" s="51" customFormat="1" ht="12.75" customHeight="1">
      <c r="A9" s="195">
        <v>1</v>
      </c>
      <c r="B9" s="142" t="s">
        <v>488</v>
      </c>
      <c r="C9" s="144" t="s">
        <v>45</v>
      </c>
      <c r="D9" s="183" t="s">
        <v>819</v>
      </c>
      <c r="E9" s="157" t="s">
        <v>149</v>
      </c>
      <c r="F9" s="127">
        <v>4215</v>
      </c>
      <c r="G9" s="192">
        <v>3</v>
      </c>
      <c r="H9" s="138">
        <f aca="true" t="shared" si="0" ref="H9:H40">F9-50*G9</f>
        <v>4065</v>
      </c>
      <c r="I9" s="63">
        <f aca="true" t="shared" si="1" ref="I9:I40">G9/F9*100</f>
        <v>0.0711743772241993</v>
      </c>
      <c r="J9" s="45"/>
      <c r="K9" s="48"/>
      <c r="L9" s="130">
        <f aca="true" t="shared" si="2" ref="L9:L40">J9*100-K9*250</f>
        <v>0</v>
      </c>
      <c r="M9" s="50"/>
      <c r="N9" s="87"/>
      <c r="O9" s="193"/>
      <c r="P9" s="59"/>
      <c r="Q9" s="18">
        <f aca="true" t="shared" si="3" ref="Q9:Q40">IF(H9&gt;3600,1," ")</f>
        <v>1</v>
      </c>
      <c r="R9" s="28" t="str">
        <f aca="true" t="shared" si="4" ref="R9:R40">IF(L9&gt;6400,1," ")</f>
        <v> </v>
      </c>
      <c r="S9" s="18" t="str">
        <f aca="true" t="shared" si="5" ref="S9:S54">IF(M9&gt;136,1," ")</f>
        <v> </v>
      </c>
      <c r="T9" s="143" t="s">
        <v>54</v>
      </c>
      <c r="U9" s="142">
        <f aca="true" t="shared" si="6" ref="U9:U72">IF(SUM(O9:S9)&gt;0,1,"")</f>
        <v>1</v>
      </c>
    </row>
    <row r="10" spans="1:24" ht="12.75" customHeight="1">
      <c r="A10" s="195">
        <v>2</v>
      </c>
      <c r="B10" s="144" t="s">
        <v>489</v>
      </c>
      <c r="C10" s="144" t="s">
        <v>326</v>
      </c>
      <c r="D10" s="51" t="s">
        <v>513</v>
      </c>
      <c r="E10" s="147" t="s">
        <v>149</v>
      </c>
      <c r="F10" s="93">
        <v>4131</v>
      </c>
      <c r="G10" s="168">
        <v>2</v>
      </c>
      <c r="H10" s="23">
        <f t="shared" si="0"/>
        <v>4031</v>
      </c>
      <c r="I10" s="63">
        <f t="shared" si="1"/>
        <v>0.04841442749939482</v>
      </c>
      <c r="J10" s="50"/>
      <c r="K10" s="21"/>
      <c r="L10" s="58">
        <f t="shared" si="2"/>
        <v>0</v>
      </c>
      <c r="M10" s="50"/>
      <c r="N10" s="18"/>
      <c r="O10" s="19"/>
      <c r="P10" s="18"/>
      <c r="Q10" s="18">
        <f t="shared" si="3"/>
        <v>1</v>
      </c>
      <c r="R10" s="28" t="str">
        <f t="shared" si="4"/>
        <v> </v>
      </c>
      <c r="S10" s="18" t="str">
        <f t="shared" si="5"/>
        <v> </v>
      </c>
      <c r="T10" s="149" t="s">
        <v>54</v>
      </c>
      <c r="U10" s="142">
        <f t="shared" si="6"/>
        <v>1</v>
      </c>
      <c r="V10" s="51"/>
      <c r="W10" s="51"/>
      <c r="X10" s="51"/>
    </row>
    <row r="11" spans="1:21" s="51" customFormat="1" ht="12.75" customHeight="1">
      <c r="A11" s="195">
        <v>3</v>
      </c>
      <c r="B11" s="137" t="s">
        <v>518</v>
      </c>
      <c r="C11" s="137" t="s">
        <v>85</v>
      </c>
      <c r="D11" s="183" t="s">
        <v>513</v>
      </c>
      <c r="E11" s="148" t="s">
        <v>148</v>
      </c>
      <c r="F11" s="93"/>
      <c r="G11" s="131"/>
      <c r="H11" s="23">
        <f t="shared" si="0"/>
        <v>0</v>
      </c>
      <c r="I11" s="63" t="e">
        <f t="shared" si="1"/>
        <v>#DIV/0!</v>
      </c>
      <c r="J11" s="50">
        <v>80</v>
      </c>
      <c r="K11" s="21">
        <v>5</v>
      </c>
      <c r="L11" s="58">
        <f t="shared" si="2"/>
        <v>6750</v>
      </c>
      <c r="M11" s="50"/>
      <c r="N11" s="18"/>
      <c r="O11" s="19"/>
      <c r="P11" s="18"/>
      <c r="Q11" s="18" t="str">
        <f t="shared" si="3"/>
        <v> </v>
      </c>
      <c r="R11" s="28">
        <f t="shared" si="4"/>
        <v>1</v>
      </c>
      <c r="S11" s="18" t="str">
        <f t="shared" si="5"/>
        <v> </v>
      </c>
      <c r="T11" s="149" t="s">
        <v>54</v>
      </c>
      <c r="U11" s="142">
        <f t="shared" si="6"/>
        <v>1</v>
      </c>
    </row>
    <row r="12" spans="1:21" s="51" customFormat="1" ht="12.75" customHeight="1">
      <c r="A12" s="195">
        <v>4</v>
      </c>
      <c r="B12" s="144" t="s">
        <v>494</v>
      </c>
      <c r="C12" s="144" t="s">
        <v>51</v>
      </c>
      <c r="D12" s="117" t="s">
        <v>131</v>
      </c>
      <c r="E12" s="147" t="s">
        <v>148</v>
      </c>
      <c r="F12" s="93">
        <v>3517</v>
      </c>
      <c r="G12" s="169">
        <v>3</v>
      </c>
      <c r="H12" s="23">
        <f t="shared" si="0"/>
        <v>3367</v>
      </c>
      <c r="I12" s="63">
        <f t="shared" si="1"/>
        <v>0.08529997156667614</v>
      </c>
      <c r="J12" s="50"/>
      <c r="K12" s="21"/>
      <c r="L12" s="58">
        <f t="shared" si="2"/>
        <v>0</v>
      </c>
      <c r="M12" s="50">
        <v>137</v>
      </c>
      <c r="N12" s="18"/>
      <c r="O12" s="19"/>
      <c r="P12" s="18"/>
      <c r="Q12" s="18" t="str">
        <f t="shared" si="3"/>
        <v> </v>
      </c>
      <c r="R12" s="28" t="str">
        <f t="shared" si="4"/>
        <v> </v>
      </c>
      <c r="S12" s="18">
        <f t="shared" si="5"/>
        <v>1</v>
      </c>
      <c r="T12" s="149" t="s">
        <v>54</v>
      </c>
      <c r="U12" s="142">
        <f t="shared" si="6"/>
        <v>1</v>
      </c>
    </row>
    <row r="13" spans="1:22" s="51" customFormat="1" ht="12.75" customHeight="1">
      <c r="A13" s="195">
        <v>5</v>
      </c>
      <c r="B13" s="161" t="s">
        <v>664</v>
      </c>
      <c r="C13" s="137" t="s">
        <v>30</v>
      </c>
      <c r="D13" s="161" t="s">
        <v>821</v>
      </c>
      <c r="E13" s="147" t="s">
        <v>269</v>
      </c>
      <c r="F13" s="167">
        <v>3906</v>
      </c>
      <c r="G13" s="173">
        <v>1</v>
      </c>
      <c r="H13" s="23">
        <f t="shared" si="0"/>
        <v>3856</v>
      </c>
      <c r="I13" s="63">
        <f t="shared" si="1"/>
        <v>0.025601638504864313</v>
      </c>
      <c r="J13" s="50">
        <v>168</v>
      </c>
      <c r="K13" s="21">
        <v>13</v>
      </c>
      <c r="L13" s="58">
        <f t="shared" si="2"/>
        <v>13550</v>
      </c>
      <c r="M13" s="50">
        <v>202</v>
      </c>
      <c r="N13" s="147" t="s">
        <v>105</v>
      </c>
      <c r="O13" s="19">
        <v>2</v>
      </c>
      <c r="P13" s="18"/>
      <c r="Q13" s="18">
        <f t="shared" si="3"/>
        <v>1</v>
      </c>
      <c r="R13" s="28">
        <f t="shared" si="4"/>
        <v>1</v>
      </c>
      <c r="S13" s="18">
        <f t="shared" si="5"/>
        <v>1</v>
      </c>
      <c r="T13" s="149" t="s">
        <v>710</v>
      </c>
      <c r="U13" s="142">
        <f t="shared" si="6"/>
        <v>1</v>
      </c>
      <c r="V13" s="118"/>
    </row>
    <row r="14" spans="1:21" s="51" customFormat="1" ht="12.75" customHeight="1">
      <c r="A14" s="195">
        <v>6</v>
      </c>
      <c r="B14" s="161" t="s">
        <v>671</v>
      </c>
      <c r="C14" s="137" t="s">
        <v>51</v>
      </c>
      <c r="D14" s="161" t="s">
        <v>821</v>
      </c>
      <c r="E14" s="147" t="s">
        <v>705</v>
      </c>
      <c r="F14" s="167">
        <v>3346</v>
      </c>
      <c r="G14" s="173">
        <v>4</v>
      </c>
      <c r="H14" s="23">
        <f t="shared" si="0"/>
        <v>3146</v>
      </c>
      <c r="I14" s="63">
        <f t="shared" si="1"/>
        <v>0.11954572624028689</v>
      </c>
      <c r="J14" s="50">
        <v>128</v>
      </c>
      <c r="K14" s="21">
        <v>13</v>
      </c>
      <c r="L14" s="58">
        <f t="shared" si="2"/>
        <v>9550</v>
      </c>
      <c r="M14" s="50">
        <v>148</v>
      </c>
      <c r="N14" s="18"/>
      <c r="O14" s="19"/>
      <c r="P14" s="18"/>
      <c r="Q14" s="18" t="str">
        <f t="shared" si="3"/>
        <v> </v>
      </c>
      <c r="R14" s="28">
        <f t="shared" si="4"/>
        <v>1</v>
      </c>
      <c r="S14" s="18">
        <f t="shared" si="5"/>
        <v>1</v>
      </c>
      <c r="T14" s="149" t="s">
        <v>710</v>
      </c>
      <c r="U14" s="142">
        <f t="shared" si="6"/>
        <v>1</v>
      </c>
    </row>
    <row r="15" spans="1:21" s="51" customFormat="1" ht="12.75" customHeight="1">
      <c r="A15" s="195">
        <v>7</v>
      </c>
      <c r="B15" s="145" t="s">
        <v>699</v>
      </c>
      <c r="C15" s="145" t="s">
        <v>323</v>
      </c>
      <c r="D15" s="149" t="s">
        <v>692</v>
      </c>
      <c r="E15" s="146" t="s">
        <v>149</v>
      </c>
      <c r="F15" s="23"/>
      <c r="G15" s="21"/>
      <c r="H15" s="23">
        <f t="shared" si="0"/>
        <v>0</v>
      </c>
      <c r="I15" s="63" t="e">
        <f t="shared" si="1"/>
        <v>#DIV/0!</v>
      </c>
      <c r="J15" s="50">
        <v>87</v>
      </c>
      <c r="K15" s="21">
        <v>3</v>
      </c>
      <c r="L15" s="58">
        <f t="shared" si="2"/>
        <v>7950</v>
      </c>
      <c r="M15" s="50"/>
      <c r="N15" s="18"/>
      <c r="O15" s="19"/>
      <c r="P15" s="59"/>
      <c r="Q15" s="18" t="str">
        <f t="shared" si="3"/>
        <v> </v>
      </c>
      <c r="R15" s="28">
        <f t="shared" si="4"/>
        <v>1</v>
      </c>
      <c r="S15" s="18" t="str">
        <f t="shared" si="5"/>
        <v> </v>
      </c>
      <c r="T15" s="149" t="s">
        <v>710</v>
      </c>
      <c r="U15" s="142">
        <f t="shared" si="6"/>
        <v>1</v>
      </c>
    </row>
    <row r="16" spans="1:21" s="51" customFormat="1" ht="12.75" customHeight="1">
      <c r="A16" s="195">
        <v>8</v>
      </c>
      <c r="B16" s="144" t="s">
        <v>317</v>
      </c>
      <c r="C16" s="144" t="s">
        <v>704</v>
      </c>
      <c r="D16" s="149" t="s">
        <v>692</v>
      </c>
      <c r="E16" s="147" t="s">
        <v>149</v>
      </c>
      <c r="F16" s="43"/>
      <c r="G16" s="131"/>
      <c r="H16" s="23">
        <f t="shared" si="0"/>
        <v>0</v>
      </c>
      <c r="I16" s="63" t="e">
        <f t="shared" si="1"/>
        <v>#DIV/0!</v>
      </c>
      <c r="J16" s="45"/>
      <c r="K16" s="21"/>
      <c r="L16" s="58">
        <f t="shared" si="2"/>
        <v>0</v>
      </c>
      <c r="M16" s="50">
        <v>156</v>
      </c>
      <c r="N16" s="18"/>
      <c r="O16" s="96"/>
      <c r="P16" s="18"/>
      <c r="Q16" s="18" t="str">
        <f t="shared" si="3"/>
        <v> </v>
      </c>
      <c r="R16" s="28" t="str">
        <f t="shared" si="4"/>
        <v> </v>
      </c>
      <c r="S16" s="18">
        <f t="shared" si="5"/>
        <v>1</v>
      </c>
      <c r="T16" s="149" t="s">
        <v>710</v>
      </c>
      <c r="U16" s="142">
        <f t="shared" si="6"/>
        <v>1</v>
      </c>
    </row>
    <row r="17" spans="1:21" s="51" customFormat="1" ht="12.75" customHeight="1">
      <c r="A17" s="195">
        <v>9</v>
      </c>
      <c r="B17" s="145" t="s">
        <v>703</v>
      </c>
      <c r="C17" s="145" t="s">
        <v>44</v>
      </c>
      <c r="D17" s="161" t="s">
        <v>691</v>
      </c>
      <c r="E17" s="146" t="s">
        <v>149</v>
      </c>
      <c r="F17" s="23"/>
      <c r="G17" s="21"/>
      <c r="H17" s="23">
        <f t="shared" si="0"/>
        <v>0</v>
      </c>
      <c r="I17" s="63" t="e">
        <f t="shared" si="1"/>
        <v>#DIV/0!</v>
      </c>
      <c r="J17" s="50"/>
      <c r="K17" s="21"/>
      <c r="L17" s="58">
        <f t="shared" si="2"/>
        <v>0</v>
      </c>
      <c r="M17" s="50">
        <v>159</v>
      </c>
      <c r="N17" s="18"/>
      <c r="O17" s="19"/>
      <c r="P17" s="59"/>
      <c r="Q17" s="18" t="str">
        <f t="shared" si="3"/>
        <v> </v>
      </c>
      <c r="R17" s="28" t="str">
        <f t="shared" si="4"/>
        <v> </v>
      </c>
      <c r="S17" s="18">
        <f t="shared" si="5"/>
        <v>1</v>
      </c>
      <c r="T17" s="149" t="s">
        <v>710</v>
      </c>
      <c r="U17" s="142">
        <f t="shared" si="6"/>
        <v>1</v>
      </c>
    </row>
    <row r="18" spans="1:21" s="51" customFormat="1" ht="12.75" customHeight="1">
      <c r="A18" s="195">
        <v>10</v>
      </c>
      <c r="B18" s="161" t="s">
        <v>665</v>
      </c>
      <c r="C18" s="153" t="s">
        <v>386</v>
      </c>
      <c r="D18" s="161" t="s">
        <v>691</v>
      </c>
      <c r="E18" s="147" t="s">
        <v>149</v>
      </c>
      <c r="F18" s="167">
        <v>3835</v>
      </c>
      <c r="G18" s="173">
        <v>2</v>
      </c>
      <c r="H18" s="23">
        <f t="shared" si="0"/>
        <v>3735</v>
      </c>
      <c r="I18" s="63">
        <f t="shared" si="1"/>
        <v>0.05215123859191656</v>
      </c>
      <c r="J18" s="50"/>
      <c r="K18" s="21"/>
      <c r="L18" s="58">
        <f t="shared" si="2"/>
        <v>0</v>
      </c>
      <c r="M18" s="50"/>
      <c r="N18" s="18"/>
      <c r="O18" s="19"/>
      <c r="P18" s="18"/>
      <c r="Q18" s="18">
        <f t="shared" si="3"/>
        <v>1</v>
      </c>
      <c r="R18" s="28" t="str">
        <f t="shared" si="4"/>
        <v> </v>
      </c>
      <c r="S18" s="18" t="str">
        <f t="shared" si="5"/>
        <v> </v>
      </c>
      <c r="T18" s="149" t="s">
        <v>710</v>
      </c>
      <c r="U18" s="142">
        <f t="shared" si="6"/>
        <v>1</v>
      </c>
    </row>
    <row r="19" spans="1:21" s="51" customFormat="1" ht="12.75" customHeight="1">
      <c r="A19" s="195">
        <v>11</v>
      </c>
      <c r="B19" s="161" t="s">
        <v>532</v>
      </c>
      <c r="C19" s="144" t="s">
        <v>36</v>
      </c>
      <c r="D19" s="161" t="s">
        <v>690</v>
      </c>
      <c r="E19" s="157" t="s">
        <v>150</v>
      </c>
      <c r="F19" s="167">
        <v>4093</v>
      </c>
      <c r="G19" s="173">
        <v>4</v>
      </c>
      <c r="H19" s="23">
        <f t="shared" si="0"/>
        <v>3893</v>
      </c>
      <c r="I19" s="63">
        <f t="shared" si="1"/>
        <v>0.09772782799902273</v>
      </c>
      <c r="J19" s="45"/>
      <c r="K19" s="21"/>
      <c r="L19" s="58">
        <f t="shared" si="2"/>
        <v>0</v>
      </c>
      <c r="M19" s="50"/>
      <c r="N19" s="18"/>
      <c r="O19" s="19"/>
      <c r="P19" s="59"/>
      <c r="Q19" s="18">
        <f t="shared" si="3"/>
        <v>1</v>
      </c>
      <c r="R19" s="28" t="str">
        <f t="shared" si="4"/>
        <v> </v>
      </c>
      <c r="S19" s="18" t="str">
        <f t="shared" si="5"/>
        <v> </v>
      </c>
      <c r="T19" s="149" t="s">
        <v>710</v>
      </c>
      <c r="U19" s="142">
        <f t="shared" si="6"/>
        <v>1</v>
      </c>
    </row>
    <row r="20" spans="1:21" s="51" customFormat="1" ht="12.75" customHeight="1">
      <c r="A20" s="195">
        <v>12</v>
      </c>
      <c r="B20" s="145" t="s">
        <v>329</v>
      </c>
      <c r="C20" s="137" t="s">
        <v>50</v>
      </c>
      <c r="D20" s="145" t="s">
        <v>345</v>
      </c>
      <c r="E20" s="166" t="s">
        <v>153</v>
      </c>
      <c r="F20" s="176">
        <v>4114</v>
      </c>
      <c r="G20" s="174">
        <v>5</v>
      </c>
      <c r="H20" s="23">
        <f t="shared" si="0"/>
        <v>3864</v>
      </c>
      <c r="I20" s="63">
        <f t="shared" si="1"/>
        <v>0.12153621779290229</v>
      </c>
      <c r="J20" s="50">
        <v>45</v>
      </c>
      <c r="K20" s="21">
        <v>6</v>
      </c>
      <c r="L20" s="58">
        <f t="shared" si="2"/>
        <v>3000</v>
      </c>
      <c r="M20" s="50"/>
      <c r="N20" s="18"/>
      <c r="O20" s="19"/>
      <c r="P20" s="18"/>
      <c r="Q20" s="18">
        <f t="shared" si="3"/>
        <v>1</v>
      </c>
      <c r="R20" s="28" t="str">
        <f t="shared" si="4"/>
        <v> </v>
      </c>
      <c r="S20" s="18" t="str">
        <f t="shared" si="5"/>
        <v> </v>
      </c>
      <c r="T20" s="149" t="s">
        <v>352</v>
      </c>
      <c r="U20" s="142">
        <f t="shared" si="6"/>
        <v>1</v>
      </c>
    </row>
    <row r="21" spans="1:22" s="51" customFormat="1" ht="12.75" customHeight="1">
      <c r="A21" s="195">
        <v>13</v>
      </c>
      <c r="B21" s="145" t="s">
        <v>328</v>
      </c>
      <c r="C21" s="137" t="s">
        <v>88</v>
      </c>
      <c r="D21" s="145" t="s">
        <v>345</v>
      </c>
      <c r="E21" s="166" t="s">
        <v>150</v>
      </c>
      <c r="F21" s="176">
        <v>4722</v>
      </c>
      <c r="G21" s="174">
        <v>9</v>
      </c>
      <c r="H21" s="23">
        <f t="shared" si="0"/>
        <v>4272</v>
      </c>
      <c r="I21" s="63">
        <f t="shared" si="1"/>
        <v>0.1905972045743329</v>
      </c>
      <c r="J21" s="50">
        <v>51</v>
      </c>
      <c r="K21" s="21">
        <v>7</v>
      </c>
      <c r="L21" s="58">
        <f t="shared" si="2"/>
        <v>3350</v>
      </c>
      <c r="M21" s="50"/>
      <c r="N21" s="18"/>
      <c r="O21" s="19"/>
      <c r="P21" s="18"/>
      <c r="Q21" s="18">
        <f t="shared" si="3"/>
        <v>1</v>
      </c>
      <c r="R21" s="28" t="str">
        <f t="shared" si="4"/>
        <v> </v>
      </c>
      <c r="S21" s="18" t="str">
        <f t="shared" si="5"/>
        <v> </v>
      </c>
      <c r="T21" s="149" t="s">
        <v>352</v>
      </c>
      <c r="U21" s="142">
        <f t="shared" si="6"/>
        <v>1</v>
      </c>
      <c r="V21" s="118"/>
    </row>
    <row r="22" spans="1:24" s="61" customFormat="1" ht="12.75" customHeight="1">
      <c r="A22" s="195">
        <v>14</v>
      </c>
      <c r="B22" s="137" t="s">
        <v>282</v>
      </c>
      <c r="C22" s="137" t="s">
        <v>283</v>
      </c>
      <c r="D22" s="137" t="s">
        <v>61</v>
      </c>
      <c r="E22" s="147" t="s">
        <v>148</v>
      </c>
      <c r="F22" s="93"/>
      <c r="G22" s="131"/>
      <c r="H22" s="23">
        <f t="shared" si="0"/>
        <v>0</v>
      </c>
      <c r="I22" s="63" t="e">
        <f t="shared" si="1"/>
        <v>#DIV/0!</v>
      </c>
      <c r="J22" s="50">
        <v>77</v>
      </c>
      <c r="K22" s="21">
        <v>3</v>
      </c>
      <c r="L22" s="58">
        <f t="shared" si="2"/>
        <v>6950</v>
      </c>
      <c r="M22" s="50"/>
      <c r="N22" s="18"/>
      <c r="O22" s="19"/>
      <c r="P22" s="18"/>
      <c r="Q22" s="18" t="str">
        <f t="shared" si="3"/>
        <v> </v>
      </c>
      <c r="R22" s="28">
        <f t="shared" si="4"/>
        <v>1</v>
      </c>
      <c r="S22" s="18" t="str">
        <f t="shared" si="5"/>
        <v> </v>
      </c>
      <c r="T22" s="149" t="s">
        <v>352</v>
      </c>
      <c r="U22" s="142">
        <f t="shared" si="6"/>
        <v>1</v>
      </c>
      <c r="V22" s="51"/>
      <c r="W22" s="51"/>
      <c r="X22" s="51"/>
    </row>
    <row r="23" spans="1:21" s="51" customFormat="1" ht="12.75" customHeight="1">
      <c r="A23" s="195">
        <v>15</v>
      </c>
      <c r="B23" s="145" t="s">
        <v>330</v>
      </c>
      <c r="C23" s="137" t="s">
        <v>87</v>
      </c>
      <c r="D23" s="145" t="s">
        <v>825</v>
      </c>
      <c r="E23" s="166" t="s">
        <v>149</v>
      </c>
      <c r="F23" s="176">
        <v>4210</v>
      </c>
      <c r="G23" s="174">
        <v>8</v>
      </c>
      <c r="H23" s="23">
        <f t="shared" si="0"/>
        <v>3810</v>
      </c>
      <c r="I23" s="63">
        <f t="shared" si="1"/>
        <v>0.19002375296912113</v>
      </c>
      <c r="J23" s="50"/>
      <c r="K23" s="21"/>
      <c r="L23" s="58">
        <f t="shared" si="2"/>
        <v>0</v>
      </c>
      <c r="M23" s="50"/>
      <c r="N23" s="18"/>
      <c r="O23" s="19"/>
      <c r="P23" s="18"/>
      <c r="Q23" s="18">
        <f t="shared" si="3"/>
        <v>1</v>
      </c>
      <c r="R23" s="28" t="str">
        <f t="shared" si="4"/>
        <v> </v>
      </c>
      <c r="S23" s="18" t="str">
        <f t="shared" si="5"/>
        <v> </v>
      </c>
      <c r="T23" s="149" t="s">
        <v>352</v>
      </c>
      <c r="U23" s="142">
        <f t="shared" si="6"/>
        <v>1</v>
      </c>
    </row>
    <row r="24" spans="1:21" s="51" customFormat="1" ht="12.75" customHeight="1">
      <c r="A24" s="195">
        <v>16</v>
      </c>
      <c r="B24" s="150" t="s">
        <v>784</v>
      </c>
      <c r="C24" s="144" t="s">
        <v>785</v>
      </c>
      <c r="D24" s="150" t="s">
        <v>133</v>
      </c>
      <c r="E24" s="42" t="s">
        <v>269</v>
      </c>
      <c r="F24" s="176">
        <v>3866</v>
      </c>
      <c r="G24" s="174">
        <v>4</v>
      </c>
      <c r="H24" s="23">
        <f t="shared" si="0"/>
        <v>3666</v>
      </c>
      <c r="I24" s="63">
        <f t="shared" si="1"/>
        <v>0.10346611484738748</v>
      </c>
      <c r="J24" s="50"/>
      <c r="K24" s="21"/>
      <c r="L24" s="58">
        <f t="shared" si="2"/>
        <v>0</v>
      </c>
      <c r="M24" s="50"/>
      <c r="N24" s="18"/>
      <c r="O24" s="19"/>
      <c r="P24" s="18"/>
      <c r="Q24" s="18">
        <f t="shared" si="3"/>
        <v>1</v>
      </c>
      <c r="R24" s="28" t="str">
        <f t="shared" si="4"/>
        <v> </v>
      </c>
      <c r="S24" s="18" t="str">
        <f t="shared" si="5"/>
        <v> </v>
      </c>
      <c r="T24" s="149" t="s">
        <v>78</v>
      </c>
      <c r="U24" s="142">
        <f t="shared" si="6"/>
        <v>1</v>
      </c>
    </row>
    <row r="25" spans="1:24" ht="12.75" customHeight="1">
      <c r="A25" s="195">
        <v>17</v>
      </c>
      <c r="B25" s="150" t="s">
        <v>782</v>
      </c>
      <c r="C25" s="144" t="s">
        <v>783</v>
      </c>
      <c r="D25" s="150" t="s">
        <v>133</v>
      </c>
      <c r="E25" s="18" t="s">
        <v>705</v>
      </c>
      <c r="F25" s="176">
        <v>4547</v>
      </c>
      <c r="G25" s="174">
        <v>3</v>
      </c>
      <c r="H25" s="23">
        <f t="shared" si="0"/>
        <v>4397</v>
      </c>
      <c r="I25" s="63">
        <f t="shared" si="1"/>
        <v>0.06597756762700682</v>
      </c>
      <c r="J25" s="50"/>
      <c r="K25" s="21"/>
      <c r="L25" s="58">
        <f t="shared" si="2"/>
        <v>0</v>
      </c>
      <c r="M25" s="50"/>
      <c r="N25" s="18"/>
      <c r="O25" s="19"/>
      <c r="P25" s="18"/>
      <c r="Q25" s="18">
        <f t="shared" si="3"/>
        <v>1</v>
      </c>
      <c r="R25" s="28" t="str">
        <f t="shared" si="4"/>
        <v> </v>
      </c>
      <c r="S25" s="18" t="str">
        <f t="shared" si="5"/>
        <v> </v>
      </c>
      <c r="T25" s="149" t="s">
        <v>78</v>
      </c>
      <c r="U25" s="142">
        <f t="shared" si="6"/>
        <v>1</v>
      </c>
      <c r="V25" s="51"/>
      <c r="W25" s="51"/>
      <c r="X25" s="51"/>
    </row>
    <row r="26" spans="1:21" s="51" customFormat="1" ht="12.75" customHeight="1">
      <c r="A26" s="195">
        <v>18</v>
      </c>
      <c r="B26" s="150" t="s">
        <v>812</v>
      </c>
      <c r="C26" s="137" t="s">
        <v>208</v>
      </c>
      <c r="D26" s="150" t="s">
        <v>287</v>
      </c>
      <c r="E26" s="148" t="s">
        <v>150</v>
      </c>
      <c r="F26" s="146"/>
      <c r="G26" s="146"/>
      <c r="H26" s="23">
        <f t="shared" si="0"/>
        <v>0</v>
      </c>
      <c r="I26" s="63" t="e">
        <f t="shared" si="1"/>
        <v>#DIV/0!</v>
      </c>
      <c r="J26" s="50"/>
      <c r="K26" s="180"/>
      <c r="L26" s="58">
        <f t="shared" si="2"/>
        <v>0</v>
      </c>
      <c r="M26" s="50">
        <v>140</v>
      </c>
      <c r="N26" s="18"/>
      <c r="O26" s="19"/>
      <c r="P26" s="59"/>
      <c r="Q26" s="18" t="str">
        <f t="shared" si="3"/>
        <v> </v>
      </c>
      <c r="R26" s="28" t="str">
        <f t="shared" si="4"/>
        <v> </v>
      </c>
      <c r="S26" s="18">
        <f t="shared" si="5"/>
        <v>1</v>
      </c>
      <c r="T26" s="149" t="s">
        <v>78</v>
      </c>
      <c r="U26" s="142">
        <f t="shared" si="6"/>
        <v>1</v>
      </c>
    </row>
    <row r="27" spans="1:21" s="51" customFormat="1" ht="12.75" customHeight="1">
      <c r="A27" s="195">
        <v>19</v>
      </c>
      <c r="B27" s="150" t="s">
        <v>271</v>
      </c>
      <c r="C27" s="144" t="s">
        <v>53</v>
      </c>
      <c r="D27" s="150" t="s">
        <v>807</v>
      </c>
      <c r="E27" s="147" t="s">
        <v>149</v>
      </c>
      <c r="F27" s="146"/>
      <c r="G27" s="146"/>
      <c r="H27" s="23">
        <f t="shared" si="0"/>
        <v>0</v>
      </c>
      <c r="I27" s="63" t="e">
        <f t="shared" si="1"/>
        <v>#DIV/0!</v>
      </c>
      <c r="J27" s="50"/>
      <c r="K27" s="21"/>
      <c r="L27" s="58">
        <f t="shared" si="2"/>
        <v>0</v>
      </c>
      <c r="M27" s="50">
        <v>170</v>
      </c>
      <c r="N27" s="18"/>
      <c r="O27" s="19"/>
      <c r="P27" s="18"/>
      <c r="Q27" s="18" t="str">
        <f t="shared" si="3"/>
        <v> </v>
      </c>
      <c r="R27" s="28" t="str">
        <f t="shared" si="4"/>
        <v> </v>
      </c>
      <c r="S27" s="18">
        <f t="shared" si="5"/>
        <v>1</v>
      </c>
      <c r="T27" s="149" t="s">
        <v>78</v>
      </c>
      <c r="U27" s="142">
        <f t="shared" si="6"/>
        <v>1</v>
      </c>
    </row>
    <row r="28" spans="1:21" s="51" customFormat="1" ht="12.75" customHeight="1">
      <c r="A28" s="195">
        <v>20</v>
      </c>
      <c r="B28" s="150" t="s">
        <v>274</v>
      </c>
      <c r="C28" s="144" t="s">
        <v>48</v>
      </c>
      <c r="D28" s="150" t="s">
        <v>808</v>
      </c>
      <c r="E28" s="147" t="s">
        <v>150</v>
      </c>
      <c r="F28" s="146"/>
      <c r="G28" s="146"/>
      <c r="H28" s="23">
        <f t="shared" si="0"/>
        <v>0</v>
      </c>
      <c r="I28" s="63" t="e">
        <f t="shared" si="1"/>
        <v>#DIV/0!</v>
      </c>
      <c r="J28" s="50"/>
      <c r="K28" s="180"/>
      <c r="L28" s="58">
        <f t="shared" si="2"/>
        <v>0</v>
      </c>
      <c r="M28" s="50">
        <v>154</v>
      </c>
      <c r="N28" s="18"/>
      <c r="O28" s="19"/>
      <c r="P28" s="18"/>
      <c r="Q28" s="18" t="str">
        <f t="shared" si="3"/>
        <v> </v>
      </c>
      <c r="R28" s="28" t="str">
        <f t="shared" si="4"/>
        <v> </v>
      </c>
      <c r="S28" s="18">
        <f t="shared" si="5"/>
        <v>1</v>
      </c>
      <c r="T28" s="149" t="s">
        <v>78</v>
      </c>
      <c r="U28" s="142">
        <f t="shared" si="6"/>
        <v>1</v>
      </c>
    </row>
    <row r="29" spans="1:21" s="51" customFormat="1" ht="12.75" customHeight="1">
      <c r="A29" s="195">
        <v>21</v>
      </c>
      <c r="B29" s="145" t="s">
        <v>380</v>
      </c>
      <c r="C29" s="145" t="s">
        <v>29</v>
      </c>
      <c r="D29" s="152" t="s">
        <v>288</v>
      </c>
      <c r="E29" s="147" t="s">
        <v>148</v>
      </c>
      <c r="F29" s="177">
        <v>4107</v>
      </c>
      <c r="G29" s="174">
        <v>7</v>
      </c>
      <c r="H29" s="23">
        <f t="shared" si="0"/>
        <v>3757</v>
      </c>
      <c r="I29" s="63">
        <f t="shared" si="1"/>
        <v>0.17044071098125152</v>
      </c>
      <c r="J29" s="50"/>
      <c r="K29" s="21"/>
      <c r="L29" s="58">
        <f t="shared" si="2"/>
        <v>0</v>
      </c>
      <c r="M29" s="50"/>
      <c r="N29" s="18"/>
      <c r="O29" s="19"/>
      <c r="P29" s="18"/>
      <c r="Q29" s="18">
        <f t="shared" si="3"/>
        <v>1</v>
      </c>
      <c r="R29" s="28" t="str">
        <f t="shared" si="4"/>
        <v> </v>
      </c>
      <c r="S29" s="18" t="str">
        <f t="shared" si="5"/>
        <v> </v>
      </c>
      <c r="T29" s="149" t="s">
        <v>407</v>
      </c>
      <c r="U29" s="142">
        <f t="shared" si="6"/>
        <v>1</v>
      </c>
    </row>
    <row r="30" spans="1:21" s="51" customFormat="1" ht="12.75" customHeight="1">
      <c r="A30" s="195">
        <v>22</v>
      </c>
      <c r="B30" s="145" t="s">
        <v>176</v>
      </c>
      <c r="C30" s="145" t="s">
        <v>164</v>
      </c>
      <c r="D30" s="145" t="s">
        <v>134</v>
      </c>
      <c r="E30" s="147" t="s">
        <v>269</v>
      </c>
      <c r="F30" s="177">
        <v>2932</v>
      </c>
      <c r="G30" s="174">
        <v>3</v>
      </c>
      <c r="H30" s="23">
        <f t="shared" si="0"/>
        <v>2782</v>
      </c>
      <c r="I30" s="63">
        <f t="shared" si="1"/>
        <v>0.10231923601637108</v>
      </c>
      <c r="J30" s="50">
        <v>40</v>
      </c>
      <c r="K30" s="21">
        <v>4</v>
      </c>
      <c r="L30" s="58">
        <f t="shared" si="2"/>
        <v>3000</v>
      </c>
      <c r="M30" s="50">
        <v>151</v>
      </c>
      <c r="N30" s="18"/>
      <c r="O30" s="19"/>
      <c r="P30" s="18"/>
      <c r="Q30" s="18" t="str">
        <f t="shared" si="3"/>
        <v> </v>
      </c>
      <c r="R30" s="28" t="str">
        <f t="shared" si="4"/>
        <v> </v>
      </c>
      <c r="S30" s="18">
        <f t="shared" si="5"/>
        <v>1</v>
      </c>
      <c r="T30" s="149" t="s">
        <v>407</v>
      </c>
      <c r="U30" s="142">
        <f t="shared" si="6"/>
        <v>1</v>
      </c>
    </row>
    <row r="31" spans="1:21" s="51" customFormat="1" ht="12.75" customHeight="1">
      <c r="A31" s="195">
        <v>23</v>
      </c>
      <c r="B31" s="145" t="s">
        <v>378</v>
      </c>
      <c r="C31" s="145" t="s">
        <v>379</v>
      </c>
      <c r="D31" s="145" t="s">
        <v>827</v>
      </c>
      <c r="E31" s="147" t="s">
        <v>153</v>
      </c>
      <c r="F31" s="177">
        <v>5415</v>
      </c>
      <c r="G31" s="174">
        <v>6</v>
      </c>
      <c r="H31" s="23">
        <f t="shared" si="0"/>
        <v>5115</v>
      </c>
      <c r="I31" s="63">
        <f t="shared" si="1"/>
        <v>0.110803324099723</v>
      </c>
      <c r="J31" s="45"/>
      <c r="K31" s="21"/>
      <c r="L31" s="58">
        <f t="shared" si="2"/>
        <v>0</v>
      </c>
      <c r="M31" s="50"/>
      <c r="N31" s="147" t="s">
        <v>814</v>
      </c>
      <c r="O31" s="19">
        <v>22</v>
      </c>
      <c r="P31" s="18"/>
      <c r="Q31" s="18">
        <f t="shared" si="3"/>
        <v>1</v>
      </c>
      <c r="R31" s="28" t="str">
        <f t="shared" si="4"/>
        <v> </v>
      </c>
      <c r="S31" s="18" t="str">
        <f t="shared" si="5"/>
        <v> </v>
      </c>
      <c r="T31" s="149" t="s">
        <v>407</v>
      </c>
      <c r="U31" s="142">
        <f t="shared" si="6"/>
        <v>1</v>
      </c>
    </row>
    <row r="32" spans="1:21" s="51" customFormat="1" ht="12.75" customHeight="1">
      <c r="A32" s="195">
        <v>24</v>
      </c>
      <c r="B32" s="145" t="s">
        <v>171</v>
      </c>
      <c r="C32" s="145" t="s">
        <v>57</v>
      </c>
      <c r="D32" s="145" t="s">
        <v>827</v>
      </c>
      <c r="E32" s="147" t="s">
        <v>150</v>
      </c>
      <c r="F32" s="177">
        <v>4354</v>
      </c>
      <c r="G32" s="174">
        <v>4</v>
      </c>
      <c r="H32" s="23">
        <f t="shared" si="0"/>
        <v>4154</v>
      </c>
      <c r="I32" s="63">
        <f t="shared" si="1"/>
        <v>0.09186954524575103</v>
      </c>
      <c r="J32" s="45">
        <v>128</v>
      </c>
      <c r="K32" s="21">
        <v>17</v>
      </c>
      <c r="L32" s="58">
        <f t="shared" si="2"/>
        <v>8550</v>
      </c>
      <c r="M32" s="50">
        <v>83</v>
      </c>
      <c r="N32" s="18"/>
      <c r="O32" s="19"/>
      <c r="P32" s="18"/>
      <c r="Q32" s="18">
        <f t="shared" si="3"/>
        <v>1</v>
      </c>
      <c r="R32" s="28">
        <f t="shared" si="4"/>
        <v>1</v>
      </c>
      <c r="S32" s="18" t="str">
        <f t="shared" si="5"/>
        <v> </v>
      </c>
      <c r="T32" s="149" t="s">
        <v>407</v>
      </c>
      <c r="U32" s="142">
        <f t="shared" si="6"/>
        <v>1</v>
      </c>
    </row>
    <row r="33" spans="1:21" s="51" customFormat="1" ht="12.75" customHeight="1">
      <c r="A33" s="195">
        <v>25</v>
      </c>
      <c r="B33" s="145" t="s">
        <v>168</v>
      </c>
      <c r="C33" s="145" t="s">
        <v>51</v>
      </c>
      <c r="D33" s="145" t="s">
        <v>827</v>
      </c>
      <c r="E33" s="147" t="s">
        <v>150</v>
      </c>
      <c r="F33" s="177">
        <v>4322</v>
      </c>
      <c r="G33" s="174">
        <v>3</v>
      </c>
      <c r="H33" s="23">
        <f t="shared" si="0"/>
        <v>4172</v>
      </c>
      <c r="I33" s="63">
        <f t="shared" si="1"/>
        <v>0.06941230911614993</v>
      </c>
      <c r="J33" s="45">
        <v>95</v>
      </c>
      <c r="K33" s="21">
        <v>12</v>
      </c>
      <c r="L33" s="58">
        <f t="shared" si="2"/>
        <v>6500</v>
      </c>
      <c r="M33" s="50"/>
      <c r="N33" s="18"/>
      <c r="O33" s="19"/>
      <c r="P33" s="59"/>
      <c r="Q33" s="18">
        <f t="shared" si="3"/>
        <v>1</v>
      </c>
      <c r="R33" s="28">
        <f t="shared" si="4"/>
        <v>1</v>
      </c>
      <c r="S33" s="18" t="str">
        <f t="shared" si="5"/>
        <v> </v>
      </c>
      <c r="T33" s="149" t="s">
        <v>407</v>
      </c>
      <c r="U33" s="142">
        <f t="shared" si="6"/>
        <v>1</v>
      </c>
    </row>
    <row r="34" spans="1:21" s="51" customFormat="1" ht="12.75" customHeight="1">
      <c r="A34" s="195">
        <v>26</v>
      </c>
      <c r="B34" s="145" t="s">
        <v>166</v>
      </c>
      <c r="C34" s="145" t="s">
        <v>26</v>
      </c>
      <c r="D34" s="145" t="s">
        <v>828</v>
      </c>
      <c r="E34" s="147" t="s">
        <v>149</v>
      </c>
      <c r="F34" s="177">
        <v>4810</v>
      </c>
      <c r="G34" s="174">
        <v>5</v>
      </c>
      <c r="H34" s="23">
        <f t="shared" si="0"/>
        <v>4560</v>
      </c>
      <c r="I34" s="63">
        <f t="shared" si="1"/>
        <v>0.10395010395010396</v>
      </c>
      <c r="J34" s="45"/>
      <c r="K34" s="21"/>
      <c r="L34" s="58">
        <f t="shared" si="2"/>
        <v>0</v>
      </c>
      <c r="M34" s="50"/>
      <c r="N34" s="18"/>
      <c r="O34" s="19"/>
      <c r="P34" s="18"/>
      <c r="Q34" s="18">
        <f t="shared" si="3"/>
        <v>1</v>
      </c>
      <c r="R34" s="28" t="str">
        <f t="shared" si="4"/>
        <v> </v>
      </c>
      <c r="S34" s="18" t="str">
        <f t="shared" si="5"/>
        <v> </v>
      </c>
      <c r="T34" s="149" t="s">
        <v>407</v>
      </c>
      <c r="U34" s="142">
        <f t="shared" si="6"/>
        <v>1</v>
      </c>
    </row>
    <row r="35" spans="1:24" s="51" customFormat="1" ht="12.75" customHeight="1">
      <c r="A35" s="195">
        <v>27</v>
      </c>
      <c r="B35" s="152" t="s">
        <v>186</v>
      </c>
      <c r="C35" s="152" t="s">
        <v>400</v>
      </c>
      <c r="D35" s="152" t="s">
        <v>135</v>
      </c>
      <c r="E35" s="162" t="s">
        <v>149</v>
      </c>
      <c r="F35" s="93"/>
      <c r="G35" s="22"/>
      <c r="H35" s="23">
        <f t="shared" si="0"/>
        <v>0</v>
      </c>
      <c r="I35" s="63" t="e">
        <f t="shared" si="1"/>
        <v>#DIV/0!</v>
      </c>
      <c r="J35" s="50"/>
      <c r="K35" s="21"/>
      <c r="L35" s="58">
        <f t="shared" si="2"/>
        <v>0</v>
      </c>
      <c r="M35" s="159">
        <v>144</v>
      </c>
      <c r="N35" s="18"/>
      <c r="O35" s="19"/>
      <c r="P35" s="18"/>
      <c r="Q35" s="18" t="str">
        <f t="shared" si="3"/>
        <v> </v>
      </c>
      <c r="R35" s="28" t="str">
        <f t="shared" si="4"/>
        <v> </v>
      </c>
      <c r="S35" s="18">
        <f t="shared" si="5"/>
        <v>1</v>
      </c>
      <c r="T35" s="149" t="s">
        <v>407</v>
      </c>
      <c r="U35" s="142">
        <f t="shared" si="6"/>
        <v>1</v>
      </c>
      <c r="X35" s="160"/>
    </row>
    <row r="36" spans="1:24" s="51" customFormat="1" ht="12.75" customHeight="1">
      <c r="A36" s="195">
        <v>28</v>
      </c>
      <c r="B36" s="152" t="s">
        <v>398</v>
      </c>
      <c r="C36" s="152" t="s">
        <v>397</v>
      </c>
      <c r="D36" s="152" t="s">
        <v>135</v>
      </c>
      <c r="E36" s="162" t="s">
        <v>149</v>
      </c>
      <c r="F36" s="93"/>
      <c r="G36" s="21"/>
      <c r="H36" s="23">
        <f t="shared" si="0"/>
        <v>0</v>
      </c>
      <c r="I36" s="63" t="e">
        <f t="shared" si="1"/>
        <v>#DIV/0!</v>
      </c>
      <c r="J36" s="50"/>
      <c r="K36" s="21"/>
      <c r="L36" s="58">
        <f t="shared" si="2"/>
        <v>0</v>
      </c>
      <c r="M36" s="159">
        <v>171</v>
      </c>
      <c r="N36" s="18"/>
      <c r="O36" s="19"/>
      <c r="P36" s="18"/>
      <c r="Q36" s="18" t="str">
        <f t="shared" si="3"/>
        <v> </v>
      </c>
      <c r="R36" s="28" t="str">
        <f t="shared" si="4"/>
        <v> </v>
      </c>
      <c r="S36" s="18">
        <f t="shared" si="5"/>
        <v>1</v>
      </c>
      <c r="T36" s="149" t="s">
        <v>407</v>
      </c>
      <c r="U36" s="142">
        <f t="shared" si="6"/>
        <v>1</v>
      </c>
      <c r="X36" s="160"/>
    </row>
    <row r="37" spans="1:24" s="51" customFormat="1" ht="12.75" customHeight="1">
      <c r="A37" s="195">
        <v>29</v>
      </c>
      <c r="B37" s="152" t="s">
        <v>401</v>
      </c>
      <c r="C37" s="152" t="s">
        <v>400</v>
      </c>
      <c r="D37" s="152" t="s">
        <v>135</v>
      </c>
      <c r="E37" s="162" t="s">
        <v>149</v>
      </c>
      <c r="F37" s="93"/>
      <c r="G37" s="131"/>
      <c r="H37" s="23">
        <f t="shared" si="0"/>
        <v>0</v>
      </c>
      <c r="I37" s="63" t="e">
        <f t="shared" si="1"/>
        <v>#DIV/0!</v>
      </c>
      <c r="J37" s="50"/>
      <c r="K37" s="21"/>
      <c r="L37" s="58">
        <f t="shared" si="2"/>
        <v>0</v>
      </c>
      <c r="M37" s="159">
        <v>156</v>
      </c>
      <c r="N37" s="18"/>
      <c r="O37" s="19"/>
      <c r="P37" s="18"/>
      <c r="Q37" s="18" t="str">
        <f t="shared" si="3"/>
        <v> </v>
      </c>
      <c r="R37" s="28" t="str">
        <f t="shared" si="4"/>
        <v> </v>
      </c>
      <c r="S37" s="18">
        <f t="shared" si="5"/>
        <v>1</v>
      </c>
      <c r="T37" s="149" t="s">
        <v>407</v>
      </c>
      <c r="U37" s="142">
        <f t="shared" si="6"/>
        <v>1</v>
      </c>
      <c r="X37" s="160"/>
    </row>
    <row r="38" spans="1:21" s="51" customFormat="1" ht="12.75" customHeight="1">
      <c r="A38" s="195">
        <v>30</v>
      </c>
      <c r="B38" s="145" t="s">
        <v>174</v>
      </c>
      <c r="C38" s="145" t="s">
        <v>163</v>
      </c>
      <c r="D38" s="145" t="s">
        <v>290</v>
      </c>
      <c r="E38" s="147" t="s">
        <v>148</v>
      </c>
      <c r="F38" s="177">
        <v>4261</v>
      </c>
      <c r="G38" s="174">
        <v>7</v>
      </c>
      <c r="H38" s="23">
        <f t="shared" si="0"/>
        <v>3911</v>
      </c>
      <c r="I38" s="63">
        <f t="shared" si="1"/>
        <v>0.16428068528514433</v>
      </c>
      <c r="J38" s="50"/>
      <c r="K38" s="21"/>
      <c r="L38" s="58">
        <f t="shared" si="2"/>
        <v>0</v>
      </c>
      <c r="M38" s="50"/>
      <c r="N38" s="18"/>
      <c r="O38" s="19"/>
      <c r="P38" s="18"/>
      <c r="Q38" s="18">
        <f t="shared" si="3"/>
        <v>1</v>
      </c>
      <c r="R38" s="28" t="str">
        <f t="shared" si="4"/>
        <v> </v>
      </c>
      <c r="S38" s="18" t="str">
        <f t="shared" si="5"/>
        <v> </v>
      </c>
      <c r="T38" s="149" t="s">
        <v>407</v>
      </c>
      <c r="U38" s="142">
        <f t="shared" si="6"/>
        <v>1</v>
      </c>
    </row>
    <row r="39" spans="1:21" s="51" customFormat="1" ht="12.75" customHeight="1">
      <c r="A39" s="195">
        <v>31</v>
      </c>
      <c r="B39" s="145" t="s">
        <v>169</v>
      </c>
      <c r="C39" s="145" t="s">
        <v>35</v>
      </c>
      <c r="D39" s="145" t="s">
        <v>395</v>
      </c>
      <c r="E39" s="147" t="s">
        <v>148</v>
      </c>
      <c r="F39" s="177">
        <v>3803</v>
      </c>
      <c r="G39" s="174">
        <v>4</v>
      </c>
      <c r="H39" s="23">
        <f t="shared" si="0"/>
        <v>3603</v>
      </c>
      <c r="I39" s="63">
        <f t="shared" si="1"/>
        <v>0.1051801209571391</v>
      </c>
      <c r="J39" s="50"/>
      <c r="K39" s="21"/>
      <c r="L39" s="58">
        <f t="shared" si="2"/>
        <v>0</v>
      </c>
      <c r="M39" s="50"/>
      <c r="N39" s="18"/>
      <c r="O39" s="19"/>
      <c r="P39" s="59"/>
      <c r="Q39" s="18">
        <f t="shared" si="3"/>
        <v>1</v>
      </c>
      <c r="R39" s="28" t="str">
        <f t="shared" si="4"/>
        <v> </v>
      </c>
      <c r="S39" s="18" t="str">
        <f t="shared" si="5"/>
        <v> </v>
      </c>
      <c r="T39" s="149" t="s">
        <v>407</v>
      </c>
      <c r="U39" s="142">
        <f t="shared" si="6"/>
        <v>1</v>
      </c>
    </row>
    <row r="40" spans="1:24" s="51" customFormat="1" ht="12.75" customHeight="1">
      <c r="A40" s="195">
        <v>32</v>
      </c>
      <c r="B40" s="152" t="s">
        <v>399</v>
      </c>
      <c r="C40" s="152" t="s">
        <v>123</v>
      </c>
      <c r="D40" s="152" t="s">
        <v>182</v>
      </c>
      <c r="E40" s="162" t="s">
        <v>153</v>
      </c>
      <c r="F40" s="93"/>
      <c r="G40" s="21"/>
      <c r="H40" s="23">
        <f t="shared" si="0"/>
        <v>0</v>
      </c>
      <c r="I40" s="63" t="e">
        <f t="shared" si="1"/>
        <v>#DIV/0!</v>
      </c>
      <c r="J40" s="50"/>
      <c r="K40" s="21"/>
      <c r="L40" s="58">
        <f t="shared" si="2"/>
        <v>0</v>
      </c>
      <c r="M40" s="159">
        <v>156</v>
      </c>
      <c r="N40" s="18"/>
      <c r="O40" s="19"/>
      <c r="P40" s="18"/>
      <c r="Q40" s="18" t="str">
        <f t="shared" si="3"/>
        <v> </v>
      </c>
      <c r="R40" s="28" t="str">
        <f t="shared" si="4"/>
        <v> </v>
      </c>
      <c r="S40" s="18">
        <f t="shared" si="5"/>
        <v>1</v>
      </c>
      <c r="T40" s="149" t="s">
        <v>407</v>
      </c>
      <c r="U40" s="142">
        <f t="shared" si="6"/>
        <v>1</v>
      </c>
      <c r="X40" s="160"/>
    </row>
    <row r="41" spans="1:21" s="51" customFormat="1" ht="12.75" customHeight="1">
      <c r="A41" s="195">
        <v>33</v>
      </c>
      <c r="B41" s="145" t="s">
        <v>167</v>
      </c>
      <c r="C41" s="145" t="s">
        <v>162</v>
      </c>
      <c r="D41" s="152" t="s">
        <v>182</v>
      </c>
      <c r="E41" s="147" t="s">
        <v>149</v>
      </c>
      <c r="F41" s="177">
        <v>4035</v>
      </c>
      <c r="G41" s="174">
        <v>2</v>
      </c>
      <c r="H41" s="23">
        <f aca="true" t="shared" si="7" ref="H41:H72">F41-50*G41</f>
        <v>3935</v>
      </c>
      <c r="I41" s="63">
        <f aca="true" t="shared" si="8" ref="I41:I72">G41/F41*100</f>
        <v>0.04956629491945477</v>
      </c>
      <c r="J41" s="50"/>
      <c r="K41" s="21"/>
      <c r="L41" s="58">
        <f aca="true" t="shared" si="9" ref="L41:L72">J41*100-K41*250</f>
        <v>0</v>
      </c>
      <c r="M41" s="50"/>
      <c r="N41" s="18"/>
      <c r="O41" s="19"/>
      <c r="P41" s="18"/>
      <c r="Q41" s="18">
        <f aca="true" t="shared" si="10" ref="Q41:Q72">IF(H41&gt;3600,1," ")</f>
        <v>1</v>
      </c>
      <c r="R41" s="28" t="str">
        <f aca="true" t="shared" si="11" ref="R41:R72">IF(L41&gt;6400,1," ")</f>
        <v> </v>
      </c>
      <c r="S41" s="18" t="str">
        <f t="shared" si="5"/>
        <v> </v>
      </c>
      <c r="T41" s="149" t="s">
        <v>407</v>
      </c>
      <c r="U41" s="142">
        <f t="shared" si="6"/>
        <v>1</v>
      </c>
    </row>
    <row r="42" spans="1:24" s="51" customFormat="1" ht="12.75" customHeight="1">
      <c r="A42" s="195">
        <v>34</v>
      </c>
      <c r="B42" s="152" t="s">
        <v>183</v>
      </c>
      <c r="C42" s="152" t="s">
        <v>30</v>
      </c>
      <c r="D42" s="152" t="s">
        <v>182</v>
      </c>
      <c r="E42" s="162" t="s">
        <v>148</v>
      </c>
      <c r="F42" s="93"/>
      <c r="G42" s="21"/>
      <c r="H42" s="23">
        <f t="shared" si="7"/>
        <v>0</v>
      </c>
      <c r="I42" s="63" t="e">
        <f t="shared" si="8"/>
        <v>#DIV/0!</v>
      </c>
      <c r="J42" s="50"/>
      <c r="K42" s="21"/>
      <c r="L42" s="58">
        <f t="shared" si="9"/>
        <v>0</v>
      </c>
      <c r="M42" s="159">
        <v>137</v>
      </c>
      <c r="N42" s="18"/>
      <c r="O42" s="19"/>
      <c r="P42" s="18"/>
      <c r="Q42" s="18" t="str">
        <f t="shared" si="10"/>
        <v> </v>
      </c>
      <c r="R42" s="28" t="str">
        <f t="shared" si="11"/>
        <v> </v>
      </c>
      <c r="S42" s="18">
        <f t="shared" si="5"/>
        <v>1</v>
      </c>
      <c r="T42" s="149" t="s">
        <v>407</v>
      </c>
      <c r="U42" s="142">
        <f t="shared" si="6"/>
        <v>1</v>
      </c>
      <c r="X42" s="160"/>
    </row>
    <row r="43" spans="1:22" s="51" customFormat="1" ht="12.75" customHeight="1">
      <c r="A43" s="195">
        <v>35</v>
      </c>
      <c r="B43" s="59" t="s">
        <v>425</v>
      </c>
      <c r="C43" s="59" t="s">
        <v>87</v>
      </c>
      <c r="D43" s="151" t="s">
        <v>292</v>
      </c>
      <c r="E43" s="147" t="s">
        <v>150</v>
      </c>
      <c r="F43" s="93"/>
      <c r="G43" s="131"/>
      <c r="H43" s="23">
        <f t="shared" si="7"/>
        <v>0</v>
      </c>
      <c r="I43" s="63" t="e">
        <f t="shared" si="8"/>
        <v>#DIV/0!</v>
      </c>
      <c r="J43" s="50"/>
      <c r="K43" s="21"/>
      <c r="L43" s="58">
        <f t="shared" si="9"/>
        <v>0</v>
      </c>
      <c r="M43" s="50">
        <v>155</v>
      </c>
      <c r="N43" s="18"/>
      <c r="O43" s="19"/>
      <c r="P43" s="18"/>
      <c r="Q43" s="18" t="str">
        <f t="shared" si="10"/>
        <v> </v>
      </c>
      <c r="R43" s="28" t="str">
        <f t="shared" si="11"/>
        <v> </v>
      </c>
      <c r="S43" s="18">
        <f t="shared" si="5"/>
        <v>1</v>
      </c>
      <c r="T43" s="149" t="s">
        <v>432</v>
      </c>
      <c r="U43" s="142">
        <f t="shared" si="6"/>
        <v>1</v>
      </c>
      <c r="V43" s="118"/>
    </row>
    <row r="44" spans="1:21" s="51" customFormat="1" ht="12.75" customHeight="1">
      <c r="A44" s="195">
        <v>36</v>
      </c>
      <c r="B44" s="117" t="s">
        <v>422</v>
      </c>
      <c r="C44" s="117" t="s">
        <v>423</v>
      </c>
      <c r="D44" s="151" t="s">
        <v>292</v>
      </c>
      <c r="E44" s="148" t="s">
        <v>150</v>
      </c>
      <c r="F44" s="93"/>
      <c r="G44" s="131"/>
      <c r="H44" s="23">
        <f t="shared" si="7"/>
        <v>0</v>
      </c>
      <c r="I44" s="63" t="e">
        <f t="shared" si="8"/>
        <v>#DIV/0!</v>
      </c>
      <c r="J44" s="50"/>
      <c r="K44" s="21"/>
      <c r="L44" s="58">
        <f t="shared" si="9"/>
        <v>0</v>
      </c>
      <c r="M44" s="50">
        <v>169</v>
      </c>
      <c r="N44" s="18"/>
      <c r="O44" s="19"/>
      <c r="P44" s="18"/>
      <c r="Q44" s="18" t="str">
        <f t="shared" si="10"/>
        <v> </v>
      </c>
      <c r="R44" s="28" t="str">
        <f t="shared" si="11"/>
        <v> </v>
      </c>
      <c r="S44" s="18">
        <f t="shared" si="5"/>
        <v>1</v>
      </c>
      <c r="T44" s="149" t="s">
        <v>432</v>
      </c>
      <c r="U44" s="142">
        <f t="shared" si="6"/>
        <v>1</v>
      </c>
    </row>
    <row r="45" spans="1:21" s="51" customFormat="1" ht="12.75" customHeight="1">
      <c r="A45" s="195">
        <v>37</v>
      </c>
      <c r="B45" s="117" t="s">
        <v>424</v>
      </c>
      <c r="C45" s="117" t="s">
        <v>32</v>
      </c>
      <c r="D45" s="151" t="s">
        <v>292</v>
      </c>
      <c r="E45" s="147" t="s">
        <v>148</v>
      </c>
      <c r="F45" s="93"/>
      <c r="G45" s="21"/>
      <c r="H45" s="23">
        <f t="shared" si="7"/>
        <v>0</v>
      </c>
      <c r="I45" s="63" t="e">
        <f t="shared" si="8"/>
        <v>#DIV/0!</v>
      </c>
      <c r="J45" s="50"/>
      <c r="K45" s="21"/>
      <c r="L45" s="58">
        <f t="shared" si="9"/>
        <v>0</v>
      </c>
      <c r="M45" s="50">
        <v>156</v>
      </c>
      <c r="N45" s="18"/>
      <c r="O45" s="19"/>
      <c r="P45" s="18"/>
      <c r="Q45" s="18" t="str">
        <f t="shared" si="10"/>
        <v> </v>
      </c>
      <c r="R45" s="28" t="str">
        <f t="shared" si="11"/>
        <v> </v>
      </c>
      <c r="S45" s="18">
        <f t="shared" si="5"/>
        <v>1</v>
      </c>
      <c r="T45" s="149" t="s">
        <v>432</v>
      </c>
      <c r="U45" s="142">
        <f t="shared" si="6"/>
        <v>1</v>
      </c>
    </row>
    <row r="46" spans="1:21" s="51" customFormat="1" ht="12.75" customHeight="1">
      <c r="A46" s="195">
        <v>38</v>
      </c>
      <c r="B46" s="151" t="s">
        <v>207</v>
      </c>
      <c r="C46" s="151" t="s">
        <v>90</v>
      </c>
      <c r="D46" s="151" t="s">
        <v>293</v>
      </c>
      <c r="E46" s="156" t="s">
        <v>148</v>
      </c>
      <c r="F46" s="178">
        <v>4776</v>
      </c>
      <c r="G46" s="175">
        <v>2</v>
      </c>
      <c r="H46" s="23">
        <f t="shared" si="7"/>
        <v>4676</v>
      </c>
      <c r="I46" s="63">
        <f t="shared" si="8"/>
        <v>0.04187604690117253</v>
      </c>
      <c r="J46" s="50">
        <v>50</v>
      </c>
      <c r="K46" s="21">
        <v>6</v>
      </c>
      <c r="L46" s="58">
        <f t="shared" si="9"/>
        <v>3500</v>
      </c>
      <c r="M46" s="50"/>
      <c r="N46" s="18"/>
      <c r="O46" s="19"/>
      <c r="P46" s="18"/>
      <c r="Q46" s="18">
        <f t="shared" si="10"/>
        <v>1</v>
      </c>
      <c r="R46" s="28" t="str">
        <f t="shared" si="11"/>
        <v> </v>
      </c>
      <c r="S46" s="18" t="str">
        <f t="shared" si="5"/>
        <v> </v>
      </c>
      <c r="T46" s="149" t="s">
        <v>432</v>
      </c>
      <c r="U46" s="142">
        <f t="shared" si="6"/>
        <v>1</v>
      </c>
    </row>
    <row r="47" spans="1:21" s="51" customFormat="1" ht="12.75" customHeight="1">
      <c r="A47" s="195">
        <v>39</v>
      </c>
      <c r="B47" s="59" t="s">
        <v>211</v>
      </c>
      <c r="C47" s="59" t="s">
        <v>86</v>
      </c>
      <c r="D47" s="144" t="s">
        <v>834</v>
      </c>
      <c r="E47" s="148" t="s">
        <v>148</v>
      </c>
      <c r="F47" s="93"/>
      <c r="G47" s="131"/>
      <c r="H47" s="23">
        <f t="shared" si="7"/>
        <v>0</v>
      </c>
      <c r="I47" s="63" t="e">
        <f t="shared" si="8"/>
        <v>#DIV/0!</v>
      </c>
      <c r="J47" s="50"/>
      <c r="K47" s="21"/>
      <c r="L47" s="58">
        <f t="shared" si="9"/>
        <v>0</v>
      </c>
      <c r="M47" s="50">
        <v>147</v>
      </c>
      <c r="N47" s="18"/>
      <c r="O47" s="19"/>
      <c r="P47" s="18"/>
      <c r="Q47" s="18" t="str">
        <f t="shared" si="10"/>
        <v> </v>
      </c>
      <c r="R47" s="28" t="str">
        <f t="shared" si="11"/>
        <v> </v>
      </c>
      <c r="S47" s="18">
        <f t="shared" si="5"/>
        <v>1</v>
      </c>
      <c r="T47" s="149" t="s">
        <v>432</v>
      </c>
      <c r="U47" s="142">
        <f t="shared" si="6"/>
        <v>1</v>
      </c>
    </row>
    <row r="48" spans="1:24" ht="12.75" customHeight="1">
      <c r="A48" s="195">
        <v>40</v>
      </c>
      <c r="B48" s="151" t="s">
        <v>408</v>
      </c>
      <c r="C48" s="151" t="s">
        <v>96</v>
      </c>
      <c r="D48" s="144" t="s">
        <v>834</v>
      </c>
      <c r="E48" s="156" t="s">
        <v>150</v>
      </c>
      <c r="F48" s="178">
        <v>3997</v>
      </c>
      <c r="G48" s="175">
        <v>3</v>
      </c>
      <c r="H48" s="23">
        <f t="shared" si="7"/>
        <v>3847</v>
      </c>
      <c r="I48" s="63">
        <f t="shared" si="8"/>
        <v>0.07505629221916438</v>
      </c>
      <c r="J48" s="50"/>
      <c r="K48" s="21"/>
      <c r="L48" s="58">
        <f t="shared" si="9"/>
        <v>0</v>
      </c>
      <c r="M48" s="50"/>
      <c r="N48" s="18"/>
      <c r="O48" s="19"/>
      <c r="P48" s="18"/>
      <c r="Q48" s="18">
        <f t="shared" si="10"/>
        <v>1</v>
      </c>
      <c r="R48" s="28" t="str">
        <f t="shared" si="11"/>
        <v> </v>
      </c>
      <c r="S48" s="18" t="str">
        <f t="shared" si="5"/>
        <v> </v>
      </c>
      <c r="T48" s="149" t="s">
        <v>432</v>
      </c>
      <c r="U48" s="142">
        <f t="shared" si="6"/>
        <v>1</v>
      </c>
      <c r="V48" s="51"/>
      <c r="W48" s="51"/>
      <c r="X48" s="51"/>
    </row>
    <row r="49" spans="1:21" s="51" customFormat="1" ht="12.75" customHeight="1">
      <c r="A49" s="195">
        <v>41</v>
      </c>
      <c r="B49" s="150" t="s">
        <v>438</v>
      </c>
      <c r="C49" s="150" t="s">
        <v>67</v>
      </c>
      <c r="D49" s="150" t="s">
        <v>436</v>
      </c>
      <c r="E49" s="147" t="s">
        <v>148</v>
      </c>
      <c r="F49" s="93">
        <v>3892</v>
      </c>
      <c r="G49" s="168">
        <v>3</v>
      </c>
      <c r="H49" s="23">
        <f t="shared" si="7"/>
        <v>3742</v>
      </c>
      <c r="I49" s="63">
        <f t="shared" si="8"/>
        <v>0.07708119218910585</v>
      </c>
      <c r="J49" s="50"/>
      <c r="K49" s="21"/>
      <c r="L49" s="58">
        <f t="shared" si="9"/>
        <v>0</v>
      </c>
      <c r="M49" s="64"/>
      <c r="N49" s="18"/>
      <c r="O49" s="19"/>
      <c r="P49" s="18"/>
      <c r="Q49" s="18">
        <f t="shared" si="10"/>
        <v>1</v>
      </c>
      <c r="R49" s="28" t="str">
        <f t="shared" si="11"/>
        <v> </v>
      </c>
      <c r="S49" s="18" t="str">
        <f t="shared" si="5"/>
        <v> </v>
      </c>
      <c r="T49" s="149" t="s">
        <v>467</v>
      </c>
      <c r="U49" s="142">
        <f t="shared" si="6"/>
        <v>1</v>
      </c>
    </row>
    <row r="50" spans="1:24" s="51" customFormat="1" ht="12.75" customHeight="1">
      <c r="A50" s="195">
        <v>42</v>
      </c>
      <c r="B50" s="150" t="s">
        <v>439</v>
      </c>
      <c r="C50" s="150" t="s">
        <v>76</v>
      </c>
      <c r="D50" s="150" t="s">
        <v>436</v>
      </c>
      <c r="E50" s="147" t="s">
        <v>148</v>
      </c>
      <c r="F50" s="93">
        <v>3918</v>
      </c>
      <c r="G50" s="168">
        <v>6</v>
      </c>
      <c r="H50" s="23">
        <f t="shared" si="7"/>
        <v>3618</v>
      </c>
      <c r="I50" s="63">
        <f t="shared" si="8"/>
        <v>0.1531393568147014</v>
      </c>
      <c r="J50" s="50"/>
      <c r="K50" s="21"/>
      <c r="L50" s="58">
        <f t="shared" si="9"/>
        <v>0</v>
      </c>
      <c r="M50" s="50"/>
      <c r="N50" s="18"/>
      <c r="O50" s="19"/>
      <c r="P50" s="18"/>
      <c r="Q50" s="18">
        <f t="shared" si="10"/>
        <v>1</v>
      </c>
      <c r="R50" s="28" t="str">
        <f t="shared" si="11"/>
        <v> </v>
      </c>
      <c r="S50" s="18" t="str">
        <f t="shared" si="5"/>
        <v> </v>
      </c>
      <c r="T50" s="149" t="s">
        <v>467</v>
      </c>
      <c r="U50" s="142">
        <f t="shared" si="6"/>
        <v>1</v>
      </c>
      <c r="V50" s="61"/>
      <c r="W50" s="61"/>
      <c r="X50" s="61"/>
    </row>
    <row r="51" spans="1:21" s="51" customFormat="1" ht="12.75" customHeight="1">
      <c r="A51" s="195">
        <v>43</v>
      </c>
      <c r="B51" s="150" t="s">
        <v>437</v>
      </c>
      <c r="C51" s="150" t="s">
        <v>85</v>
      </c>
      <c r="D51" s="150" t="s">
        <v>436</v>
      </c>
      <c r="E51" s="147" t="s">
        <v>150</v>
      </c>
      <c r="F51" s="93">
        <v>3853</v>
      </c>
      <c r="G51" s="169">
        <v>1</v>
      </c>
      <c r="H51" s="23">
        <f t="shared" si="7"/>
        <v>3803</v>
      </c>
      <c r="I51" s="63">
        <f t="shared" si="8"/>
        <v>0.02595380223202699</v>
      </c>
      <c r="J51" s="50"/>
      <c r="K51" s="21"/>
      <c r="L51" s="58">
        <f t="shared" si="9"/>
        <v>0</v>
      </c>
      <c r="M51" s="50"/>
      <c r="N51" s="18"/>
      <c r="O51" s="19"/>
      <c r="P51" s="18"/>
      <c r="Q51" s="18">
        <f t="shared" si="10"/>
        <v>1</v>
      </c>
      <c r="R51" s="28" t="str">
        <f t="shared" si="11"/>
        <v> </v>
      </c>
      <c r="S51" s="18" t="str">
        <f t="shared" si="5"/>
        <v> </v>
      </c>
      <c r="T51" s="149" t="s">
        <v>467</v>
      </c>
      <c r="U51" s="142">
        <f t="shared" si="6"/>
        <v>1</v>
      </c>
    </row>
    <row r="52" spans="1:21" s="51" customFormat="1" ht="12.75" customHeight="1">
      <c r="A52" s="195">
        <v>44</v>
      </c>
      <c r="B52" s="150" t="s">
        <v>435</v>
      </c>
      <c r="C52" s="150" t="s">
        <v>67</v>
      </c>
      <c r="D52" s="150" t="s">
        <v>436</v>
      </c>
      <c r="E52" s="148" t="s">
        <v>149</v>
      </c>
      <c r="F52" s="93">
        <v>4027</v>
      </c>
      <c r="G52" s="168">
        <v>4</v>
      </c>
      <c r="H52" s="23">
        <f t="shared" si="7"/>
        <v>3827</v>
      </c>
      <c r="I52" s="63">
        <f t="shared" si="8"/>
        <v>0.09932952570151478</v>
      </c>
      <c r="J52" s="50"/>
      <c r="K52" s="21"/>
      <c r="L52" s="58">
        <f t="shared" si="9"/>
        <v>0</v>
      </c>
      <c r="M52" s="50"/>
      <c r="N52" s="18"/>
      <c r="O52" s="19"/>
      <c r="P52" s="18"/>
      <c r="Q52" s="18">
        <f t="shared" si="10"/>
        <v>1</v>
      </c>
      <c r="R52" s="28" t="str">
        <f t="shared" si="11"/>
        <v> </v>
      </c>
      <c r="S52" s="18" t="str">
        <f t="shared" si="5"/>
        <v> </v>
      </c>
      <c r="T52" s="149" t="s">
        <v>467</v>
      </c>
      <c r="U52" s="142">
        <f t="shared" si="6"/>
        <v>1</v>
      </c>
    </row>
    <row r="53" spans="1:21" s="51" customFormat="1" ht="12.75" customHeight="1">
      <c r="A53" s="195">
        <v>45</v>
      </c>
      <c r="B53" s="150" t="s">
        <v>433</v>
      </c>
      <c r="C53" s="150" t="s">
        <v>84</v>
      </c>
      <c r="D53" s="150" t="s">
        <v>434</v>
      </c>
      <c r="E53" s="147" t="s">
        <v>148</v>
      </c>
      <c r="F53" s="93">
        <v>4321</v>
      </c>
      <c r="G53" s="169">
        <v>8</v>
      </c>
      <c r="H53" s="23">
        <f t="shared" si="7"/>
        <v>3921</v>
      </c>
      <c r="I53" s="63">
        <f t="shared" si="8"/>
        <v>0.1851423281647767</v>
      </c>
      <c r="J53" s="50"/>
      <c r="K53" s="21"/>
      <c r="L53" s="58">
        <f t="shared" si="9"/>
        <v>0</v>
      </c>
      <c r="M53" s="50"/>
      <c r="N53" s="18"/>
      <c r="O53" s="19"/>
      <c r="P53" s="18"/>
      <c r="Q53" s="18">
        <f t="shared" si="10"/>
        <v>1</v>
      </c>
      <c r="R53" s="28" t="str">
        <f t="shared" si="11"/>
        <v> </v>
      </c>
      <c r="S53" s="18" t="str">
        <f t="shared" si="5"/>
        <v> </v>
      </c>
      <c r="T53" s="149" t="s">
        <v>467</v>
      </c>
      <c r="U53" s="142">
        <f t="shared" si="6"/>
        <v>1</v>
      </c>
    </row>
    <row r="54" spans="1:21" s="51" customFormat="1" ht="12.75" customHeight="1">
      <c r="A54" s="195">
        <v>46</v>
      </c>
      <c r="B54" s="59" t="s">
        <v>547</v>
      </c>
      <c r="C54" s="59" t="s">
        <v>46</v>
      </c>
      <c r="D54" s="137" t="s">
        <v>295</v>
      </c>
      <c r="E54" s="18" t="s">
        <v>153</v>
      </c>
      <c r="F54" s="93"/>
      <c r="G54" s="131"/>
      <c r="H54" s="23">
        <f t="shared" si="7"/>
        <v>0</v>
      </c>
      <c r="I54" s="63" t="e">
        <f t="shared" si="8"/>
        <v>#DIV/0!</v>
      </c>
      <c r="J54" s="50"/>
      <c r="K54" s="21"/>
      <c r="L54" s="58">
        <f t="shared" si="9"/>
        <v>0</v>
      </c>
      <c r="M54" s="50">
        <v>177</v>
      </c>
      <c r="N54" s="18"/>
      <c r="O54" s="19"/>
      <c r="P54" s="18"/>
      <c r="Q54" s="18" t="str">
        <f t="shared" si="10"/>
        <v> </v>
      </c>
      <c r="R54" s="28" t="str">
        <f t="shared" si="11"/>
        <v> </v>
      </c>
      <c r="S54" s="18">
        <f t="shared" si="5"/>
        <v>1</v>
      </c>
      <c r="T54" s="149" t="s">
        <v>552</v>
      </c>
      <c r="U54" s="142">
        <f t="shared" si="6"/>
        <v>1</v>
      </c>
    </row>
    <row r="55" spans="1:21" s="51" customFormat="1" ht="12.75" customHeight="1">
      <c r="A55" s="195">
        <v>47</v>
      </c>
      <c r="B55" s="117" t="s">
        <v>97</v>
      </c>
      <c r="C55" s="117" t="s">
        <v>248</v>
      </c>
      <c r="D55" s="137" t="s">
        <v>295</v>
      </c>
      <c r="E55" s="18" t="s">
        <v>150</v>
      </c>
      <c r="F55" s="93"/>
      <c r="G55" s="21"/>
      <c r="H55" s="23">
        <f t="shared" si="7"/>
        <v>0</v>
      </c>
      <c r="I55" s="63" t="e">
        <f t="shared" si="8"/>
        <v>#DIV/0!</v>
      </c>
      <c r="J55" s="50"/>
      <c r="K55" s="21"/>
      <c r="L55" s="58">
        <f t="shared" si="9"/>
        <v>0</v>
      </c>
      <c r="M55" s="154"/>
      <c r="N55" s="18"/>
      <c r="O55" s="19"/>
      <c r="P55" s="18"/>
      <c r="Q55" s="18" t="str">
        <f t="shared" si="10"/>
        <v> </v>
      </c>
      <c r="R55" s="28" t="str">
        <f t="shared" si="11"/>
        <v> </v>
      </c>
      <c r="S55" s="18">
        <v>1</v>
      </c>
      <c r="T55" s="149" t="s">
        <v>552</v>
      </c>
      <c r="U55" s="142">
        <f t="shared" si="6"/>
        <v>1</v>
      </c>
    </row>
    <row r="56" spans="1:21" s="51" customFormat="1" ht="12.75" customHeight="1">
      <c r="A56" s="195">
        <v>48</v>
      </c>
      <c r="B56" s="129" t="s">
        <v>249</v>
      </c>
      <c r="C56" s="129" t="s">
        <v>44</v>
      </c>
      <c r="D56" s="137" t="s">
        <v>295</v>
      </c>
      <c r="E56" s="126" t="s">
        <v>150</v>
      </c>
      <c r="F56" s="93"/>
      <c r="G56" s="22"/>
      <c r="H56" s="23">
        <f t="shared" si="7"/>
        <v>0</v>
      </c>
      <c r="I56" s="63" t="e">
        <f t="shared" si="8"/>
        <v>#DIV/0!</v>
      </c>
      <c r="J56" s="50"/>
      <c r="K56" s="21"/>
      <c r="L56" s="58">
        <f t="shared" si="9"/>
        <v>0</v>
      </c>
      <c r="M56" s="46">
        <v>145</v>
      </c>
      <c r="N56" s="18"/>
      <c r="O56" s="19"/>
      <c r="P56" s="18"/>
      <c r="Q56" s="18" t="str">
        <f t="shared" si="10"/>
        <v> </v>
      </c>
      <c r="R56" s="28" t="str">
        <f t="shared" si="11"/>
        <v> </v>
      </c>
      <c r="S56" s="18">
        <f aca="true" t="shared" si="12" ref="S56:S85">IF(M56&gt;136,1," ")</f>
        <v>1</v>
      </c>
      <c r="T56" s="149" t="s">
        <v>552</v>
      </c>
      <c r="U56" s="142">
        <f t="shared" si="6"/>
        <v>1</v>
      </c>
    </row>
    <row r="57" spans="1:21" s="51" customFormat="1" ht="12.75" customHeight="1">
      <c r="A57" s="195">
        <v>49</v>
      </c>
      <c r="B57" s="59" t="s">
        <v>543</v>
      </c>
      <c r="C57" s="59" t="s">
        <v>57</v>
      </c>
      <c r="D57" s="144" t="s">
        <v>146</v>
      </c>
      <c r="E57" s="18" t="s">
        <v>150</v>
      </c>
      <c r="F57" s="93"/>
      <c r="G57" s="131"/>
      <c r="H57" s="23">
        <f t="shared" si="7"/>
        <v>0</v>
      </c>
      <c r="I57" s="63" t="e">
        <f t="shared" si="8"/>
        <v>#DIV/0!</v>
      </c>
      <c r="J57" s="50">
        <v>82</v>
      </c>
      <c r="K57" s="21">
        <v>0</v>
      </c>
      <c r="L57" s="58">
        <f t="shared" si="9"/>
        <v>8200</v>
      </c>
      <c r="M57" s="50"/>
      <c r="N57" s="18"/>
      <c r="O57" s="19"/>
      <c r="P57" s="18"/>
      <c r="Q57" s="18" t="str">
        <f t="shared" si="10"/>
        <v> </v>
      </c>
      <c r="R57" s="28">
        <f t="shared" si="11"/>
        <v>1</v>
      </c>
      <c r="S57" s="18" t="str">
        <f t="shared" si="12"/>
        <v> </v>
      </c>
      <c r="T57" s="149" t="s">
        <v>552</v>
      </c>
      <c r="U57" s="142">
        <f t="shared" si="6"/>
        <v>1</v>
      </c>
    </row>
    <row r="58" spans="1:21" s="51" customFormat="1" ht="12.75" customHeight="1">
      <c r="A58" s="195">
        <v>50</v>
      </c>
      <c r="B58" s="117" t="s">
        <v>241</v>
      </c>
      <c r="C58" s="59" t="s">
        <v>234</v>
      </c>
      <c r="D58" s="137" t="s">
        <v>301</v>
      </c>
      <c r="E58" s="18" t="s">
        <v>150</v>
      </c>
      <c r="F58" s="93">
        <v>4170</v>
      </c>
      <c r="G58" s="168">
        <v>1</v>
      </c>
      <c r="H58" s="23">
        <f t="shared" si="7"/>
        <v>4120</v>
      </c>
      <c r="I58" s="63">
        <f t="shared" si="8"/>
        <v>0.023980815347721823</v>
      </c>
      <c r="J58" s="45"/>
      <c r="K58" s="21"/>
      <c r="L58" s="58">
        <f t="shared" si="9"/>
        <v>0</v>
      </c>
      <c r="M58" s="50"/>
      <c r="N58" s="18"/>
      <c r="O58" s="19"/>
      <c r="P58" s="18"/>
      <c r="Q58" s="18">
        <f t="shared" si="10"/>
        <v>1</v>
      </c>
      <c r="R58" s="28" t="str">
        <f t="shared" si="11"/>
        <v> </v>
      </c>
      <c r="S58" s="18" t="str">
        <f t="shared" si="12"/>
        <v> </v>
      </c>
      <c r="T58" s="149" t="s">
        <v>552</v>
      </c>
      <c r="U58" s="142">
        <f t="shared" si="6"/>
        <v>1</v>
      </c>
    </row>
    <row r="59" spans="1:21" s="51" customFormat="1" ht="12.75" customHeight="1">
      <c r="A59" s="195">
        <v>51</v>
      </c>
      <c r="B59" s="59" t="s">
        <v>566</v>
      </c>
      <c r="C59" s="59" t="s">
        <v>567</v>
      </c>
      <c r="D59" s="137" t="s">
        <v>838</v>
      </c>
      <c r="E59" s="18" t="s">
        <v>148</v>
      </c>
      <c r="F59" s="93">
        <v>3423</v>
      </c>
      <c r="G59" s="168">
        <v>3</v>
      </c>
      <c r="H59" s="23">
        <f t="shared" si="7"/>
        <v>3273</v>
      </c>
      <c r="I59" s="63">
        <f t="shared" si="8"/>
        <v>0.0876424189307625</v>
      </c>
      <c r="J59" s="50">
        <v>83</v>
      </c>
      <c r="K59" s="21">
        <v>4</v>
      </c>
      <c r="L59" s="58">
        <f t="shared" si="9"/>
        <v>7300</v>
      </c>
      <c r="M59" s="50"/>
      <c r="N59" s="18"/>
      <c r="O59" s="19"/>
      <c r="P59" s="60"/>
      <c r="Q59" s="18" t="str">
        <f t="shared" si="10"/>
        <v> </v>
      </c>
      <c r="R59" s="28">
        <f t="shared" si="11"/>
        <v>1</v>
      </c>
      <c r="S59" s="18" t="str">
        <f t="shared" si="12"/>
        <v> </v>
      </c>
      <c r="T59" s="149" t="s">
        <v>591</v>
      </c>
      <c r="U59" s="142">
        <f t="shared" si="6"/>
        <v>1</v>
      </c>
    </row>
    <row r="60" spans="1:21" s="51" customFormat="1" ht="12.75" customHeight="1">
      <c r="A60" s="195">
        <v>52</v>
      </c>
      <c r="B60" s="117" t="s">
        <v>571</v>
      </c>
      <c r="C60" s="117" t="s">
        <v>71</v>
      </c>
      <c r="D60" s="137" t="s">
        <v>838</v>
      </c>
      <c r="E60" s="18" t="s">
        <v>148</v>
      </c>
      <c r="F60" s="93">
        <v>3268</v>
      </c>
      <c r="G60" s="169">
        <v>4</v>
      </c>
      <c r="H60" s="23">
        <f t="shared" si="7"/>
        <v>3068</v>
      </c>
      <c r="I60" s="63">
        <f t="shared" si="8"/>
        <v>0.12239902080783352</v>
      </c>
      <c r="J60" s="50">
        <v>97</v>
      </c>
      <c r="K60" s="21">
        <v>3</v>
      </c>
      <c r="L60" s="58">
        <f t="shared" si="9"/>
        <v>8950</v>
      </c>
      <c r="M60" s="50"/>
      <c r="N60" s="18"/>
      <c r="O60" s="19"/>
      <c r="P60" s="18"/>
      <c r="Q60" s="18" t="str">
        <f t="shared" si="10"/>
        <v> </v>
      </c>
      <c r="R60" s="28">
        <f t="shared" si="11"/>
        <v>1</v>
      </c>
      <c r="S60" s="18" t="str">
        <f t="shared" si="12"/>
        <v> </v>
      </c>
      <c r="T60" s="149" t="s">
        <v>591</v>
      </c>
      <c r="U60" s="142">
        <f t="shared" si="6"/>
        <v>1</v>
      </c>
    </row>
    <row r="61" spans="1:21" s="51" customFormat="1" ht="12.75" customHeight="1">
      <c r="A61" s="195">
        <v>53</v>
      </c>
      <c r="B61" s="144" t="s">
        <v>99</v>
      </c>
      <c r="C61" s="144" t="s">
        <v>87</v>
      </c>
      <c r="D61" s="144" t="s">
        <v>302</v>
      </c>
      <c r="E61" s="146" t="s">
        <v>148</v>
      </c>
      <c r="F61" s="93"/>
      <c r="G61" s="21"/>
      <c r="H61" s="23">
        <f t="shared" si="7"/>
        <v>0</v>
      </c>
      <c r="I61" s="63" t="e">
        <f t="shared" si="8"/>
        <v>#DIV/0!</v>
      </c>
      <c r="J61" s="45">
        <v>90</v>
      </c>
      <c r="K61" s="21">
        <v>10</v>
      </c>
      <c r="L61" s="58">
        <f t="shared" si="9"/>
        <v>6500</v>
      </c>
      <c r="M61" s="50"/>
      <c r="N61" s="147" t="s">
        <v>104</v>
      </c>
      <c r="O61" s="19">
        <v>22</v>
      </c>
      <c r="P61" s="18"/>
      <c r="Q61" s="18" t="str">
        <f t="shared" si="10"/>
        <v> </v>
      </c>
      <c r="R61" s="28">
        <f t="shared" si="11"/>
        <v>1</v>
      </c>
      <c r="S61" s="18" t="str">
        <f t="shared" si="12"/>
        <v> </v>
      </c>
      <c r="T61" s="149" t="s">
        <v>591</v>
      </c>
      <c r="U61" s="142">
        <f t="shared" si="6"/>
        <v>1</v>
      </c>
    </row>
    <row r="62" spans="1:21" s="51" customFormat="1" ht="12.75" customHeight="1">
      <c r="A62" s="195">
        <v>54</v>
      </c>
      <c r="B62" s="117" t="s">
        <v>558</v>
      </c>
      <c r="C62" s="117" t="s">
        <v>81</v>
      </c>
      <c r="D62" s="158" t="s">
        <v>136</v>
      </c>
      <c r="E62" s="17" t="s">
        <v>148</v>
      </c>
      <c r="F62" s="93">
        <v>3670</v>
      </c>
      <c r="G62" s="169">
        <v>0</v>
      </c>
      <c r="H62" s="23">
        <f t="shared" si="7"/>
        <v>3670</v>
      </c>
      <c r="I62" s="63">
        <f t="shared" si="8"/>
        <v>0</v>
      </c>
      <c r="J62" s="45">
        <v>101</v>
      </c>
      <c r="K62" s="21">
        <v>2</v>
      </c>
      <c r="L62" s="58">
        <f t="shared" si="9"/>
        <v>9600</v>
      </c>
      <c r="M62" s="50"/>
      <c r="N62" s="18"/>
      <c r="O62" s="19"/>
      <c r="P62" s="18">
        <v>238</v>
      </c>
      <c r="Q62" s="18">
        <f t="shared" si="10"/>
        <v>1</v>
      </c>
      <c r="R62" s="28">
        <f t="shared" si="11"/>
        <v>1</v>
      </c>
      <c r="S62" s="18" t="str">
        <f t="shared" si="12"/>
        <v> </v>
      </c>
      <c r="T62" s="149" t="s">
        <v>591</v>
      </c>
      <c r="U62" s="142">
        <f t="shared" si="6"/>
        <v>1</v>
      </c>
    </row>
    <row r="63" spans="1:21" s="51" customFormat="1" ht="12.75" customHeight="1">
      <c r="A63" s="195">
        <v>55</v>
      </c>
      <c r="B63" s="144" t="s">
        <v>589</v>
      </c>
      <c r="C63" s="137" t="s">
        <v>36</v>
      </c>
      <c r="D63" s="144" t="s">
        <v>137</v>
      </c>
      <c r="E63" s="155" t="s">
        <v>150</v>
      </c>
      <c r="F63" s="93"/>
      <c r="G63" s="21"/>
      <c r="H63" s="23">
        <f t="shared" si="7"/>
        <v>0</v>
      </c>
      <c r="I63" s="63" t="e">
        <f t="shared" si="8"/>
        <v>#DIV/0!</v>
      </c>
      <c r="J63" s="50">
        <v>73</v>
      </c>
      <c r="K63" s="21">
        <v>4</v>
      </c>
      <c r="L63" s="58">
        <f t="shared" si="9"/>
        <v>6300</v>
      </c>
      <c r="M63" s="78">
        <v>167</v>
      </c>
      <c r="N63" s="18"/>
      <c r="O63" s="19"/>
      <c r="P63" s="18"/>
      <c r="Q63" s="18" t="str">
        <f t="shared" si="10"/>
        <v> </v>
      </c>
      <c r="R63" s="28" t="str">
        <f t="shared" si="11"/>
        <v> </v>
      </c>
      <c r="S63" s="18">
        <f t="shared" si="12"/>
        <v>1</v>
      </c>
      <c r="T63" s="149" t="s">
        <v>591</v>
      </c>
      <c r="U63" s="142">
        <f t="shared" si="6"/>
        <v>1</v>
      </c>
    </row>
    <row r="64" spans="1:21" s="51" customFormat="1" ht="12.75" customHeight="1">
      <c r="A64" s="195">
        <v>56</v>
      </c>
      <c r="B64" s="117" t="s">
        <v>557</v>
      </c>
      <c r="C64" s="117" t="s">
        <v>63</v>
      </c>
      <c r="D64" s="144" t="s">
        <v>137</v>
      </c>
      <c r="E64" s="18" t="s">
        <v>148</v>
      </c>
      <c r="F64" s="93">
        <v>3834</v>
      </c>
      <c r="G64" s="168">
        <v>3</v>
      </c>
      <c r="H64" s="23">
        <f t="shared" si="7"/>
        <v>3684</v>
      </c>
      <c r="I64" s="63">
        <f t="shared" si="8"/>
        <v>0.0782472613458529</v>
      </c>
      <c r="J64" s="50">
        <v>82</v>
      </c>
      <c r="K64" s="21">
        <v>5</v>
      </c>
      <c r="L64" s="58">
        <f t="shared" si="9"/>
        <v>6950</v>
      </c>
      <c r="M64" s="50"/>
      <c r="N64" s="18"/>
      <c r="O64" s="19"/>
      <c r="P64" s="18"/>
      <c r="Q64" s="18">
        <f t="shared" si="10"/>
        <v>1</v>
      </c>
      <c r="R64" s="28">
        <f t="shared" si="11"/>
        <v>1</v>
      </c>
      <c r="S64" s="18" t="str">
        <f t="shared" si="12"/>
        <v> </v>
      </c>
      <c r="T64" s="149" t="s">
        <v>591</v>
      </c>
      <c r="U64" s="142">
        <f t="shared" si="6"/>
        <v>1</v>
      </c>
    </row>
    <row r="65" spans="1:21" s="51" customFormat="1" ht="12.75" customHeight="1">
      <c r="A65" s="195">
        <v>57</v>
      </c>
      <c r="B65" s="117" t="s">
        <v>560</v>
      </c>
      <c r="C65" s="59" t="s">
        <v>83</v>
      </c>
      <c r="D65" s="144" t="s">
        <v>137</v>
      </c>
      <c r="E65" s="18" t="s">
        <v>148</v>
      </c>
      <c r="F65" s="93">
        <v>3667</v>
      </c>
      <c r="G65" s="168">
        <v>2</v>
      </c>
      <c r="H65" s="23">
        <f t="shared" si="7"/>
        <v>3567</v>
      </c>
      <c r="I65" s="63">
        <f t="shared" si="8"/>
        <v>0.0545404963185165</v>
      </c>
      <c r="J65" s="45">
        <v>83</v>
      </c>
      <c r="K65" s="21">
        <v>5</v>
      </c>
      <c r="L65" s="58">
        <f t="shared" si="9"/>
        <v>7050</v>
      </c>
      <c r="M65" s="50"/>
      <c r="N65" s="18"/>
      <c r="O65" s="19"/>
      <c r="P65" s="18"/>
      <c r="Q65" s="18" t="str">
        <f t="shared" si="10"/>
        <v> </v>
      </c>
      <c r="R65" s="28">
        <f t="shared" si="11"/>
        <v>1</v>
      </c>
      <c r="S65" s="18" t="str">
        <f t="shared" si="12"/>
        <v> </v>
      </c>
      <c r="T65" s="149" t="s">
        <v>591</v>
      </c>
      <c r="U65" s="142">
        <f t="shared" si="6"/>
        <v>1</v>
      </c>
    </row>
    <row r="66" spans="1:21" s="51" customFormat="1" ht="12.75" customHeight="1">
      <c r="A66" s="195">
        <v>58</v>
      </c>
      <c r="B66" s="137" t="s">
        <v>256</v>
      </c>
      <c r="C66" s="137" t="s">
        <v>88</v>
      </c>
      <c r="D66" s="144" t="s">
        <v>137</v>
      </c>
      <c r="E66" s="17" t="s">
        <v>148</v>
      </c>
      <c r="F66" s="93"/>
      <c r="G66" s="131"/>
      <c r="H66" s="23">
        <f t="shared" si="7"/>
        <v>0</v>
      </c>
      <c r="I66" s="63" t="e">
        <f t="shared" si="8"/>
        <v>#DIV/0!</v>
      </c>
      <c r="J66" s="50">
        <v>80</v>
      </c>
      <c r="K66" s="21">
        <v>3</v>
      </c>
      <c r="L66" s="58">
        <f t="shared" si="9"/>
        <v>7250</v>
      </c>
      <c r="M66" s="50">
        <v>132</v>
      </c>
      <c r="N66" s="18"/>
      <c r="O66" s="19"/>
      <c r="P66" s="60"/>
      <c r="Q66" s="18" t="str">
        <f t="shared" si="10"/>
        <v> </v>
      </c>
      <c r="R66" s="28">
        <f t="shared" si="11"/>
        <v>1</v>
      </c>
      <c r="S66" s="18" t="str">
        <f t="shared" si="12"/>
        <v> </v>
      </c>
      <c r="T66" s="149" t="s">
        <v>591</v>
      </c>
      <c r="U66" s="142">
        <f t="shared" si="6"/>
        <v>1</v>
      </c>
    </row>
    <row r="67" spans="1:21" s="51" customFormat="1" ht="12.75" customHeight="1">
      <c r="A67" s="195">
        <v>59</v>
      </c>
      <c r="B67" s="144" t="s">
        <v>590</v>
      </c>
      <c r="C67" s="144" t="s">
        <v>35</v>
      </c>
      <c r="D67" s="144" t="s">
        <v>137</v>
      </c>
      <c r="E67" s="147" t="s">
        <v>150</v>
      </c>
      <c r="F67" s="93"/>
      <c r="G67" s="131"/>
      <c r="H67" s="23">
        <f t="shared" si="7"/>
        <v>0</v>
      </c>
      <c r="I67" s="63" t="e">
        <f t="shared" si="8"/>
        <v>#DIV/0!</v>
      </c>
      <c r="J67" s="50">
        <v>72</v>
      </c>
      <c r="K67" s="21">
        <v>4</v>
      </c>
      <c r="L67" s="58">
        <f t="shared" si="9"/>
        <v>6200</v>
      </c>
      <c r="M67" s="50">
        <v>177</v>
      </c>
      <c r="N67" s="18"/>
      <c r="O67" s="19"/>
      <c r="P67" s="18"/>
      <c r="Q67" s="18" t="str">
        <f t="shared" si="10"/>
        <v> </v>
      </c>
      <c r="R67" s="28" t="str">
        <f t="shared" si="11"/>
        <v> </v>
      </c>
      <c r="S67" s="18">
        <f t="shared" si="12"/>
        <v>1</v>
      </c>
      <c r="T67" s="149" t="s">
        <v>591</v>
      </c>
      <c r="U67" s="142">
        <f t="shared" si="6"/>
        <v>1</v>
      </c>
    </row>
    <row r="68" spans="1:21" s="51" customFormat="1" ht="12.75" customHeight="1">
      <c r="A68" s="195">
        <v>60</v>
      </c>
      <c r="B68" s="117" t="s">
        <v>559</v>
      </c>
      <c r="C68" s="117" t="s">
        <v>69</v>
      </c>
      <c r="D68" s="144" t="s">
        <v>138</v>
      </c>
      <c r="E68" s="32" t="s">
        <v>148</v>
      </c>
      <c r="F68" s="93">
        <v>3766</v>
      </c>
      <c r="G68" s="169">
        <v>3</v>
      </c>
      <c r="H68" s="23">
        <f t="shared" si="7"/>
        <v>3616</v>
      </c>
      <c r="I68" s="63">
        <f t="shared" si="8"/>
        <v>0.07966011683483802</v>
      </c>
      <c r="J68" s="45"/>
      <c r="K68" s="21"/>
      <c r="L68" s="58">
        <f t="shared" si="9"/>
        <v>0</v>
      </c>
      <c r="M68" s="50"/>
      <c r="N68" s="18"/>
      <c r="O68" s="19"/>
      <c r="P68" s="59"/>
      <c r="Q68" s="18">
        <f t="shared" si="10"/>
        <v>1</v>
      </c>
      <c r="R68" s="28" t="str">
        <f t="shared" si="11"/>
        <v> </v>
      </c>
      <c r="S68" s="18" t="str">
        <f t="shared" si="12"/>
        <v> </v>
      </c>
      <c r="T68" s="149" t="s">
        <v>591</v>
      </c>
      <c r="U68" s="142">
        <f t="shared" si="6"/>
        <v>1</v>
      </c>
    </row>
    <row r="69" spans="1:21" s="51" customFormat="1" ht="12.75" customHeight="1">
      <c r="A69" s="195">
        <v>61</v>
      </c>
      <c r="B69" s="144" t="s">
        <v>255</v>
      </c>
      <c r="C69" s="144" t="s">
        <v>47</v>
      </c>
      <c r="D69" s="144" t="s">
        <v>138</v>
      </c>
      <c r="E69" s="147" t="s">
        <v>149</v>
      </c>
      <c r="F69" s="93"/>
      <c r="G69" s="131"/>
      <c r="H69" s="23">
        <f t="shared" si="7"/>
        <v>0</v>
      </c>
      <c r="I69" s="63" t="e">
        <f t="shared" si="8"/>
        <v>#DIV/0!</v>
      </c>
      <c r="J69" s="50"/>
      <c r="K69" s="21"/>
      <c r="L69" s="58">
        <f t="shared" si="9"/>
        <v>0</v>
      </c>
      <c r="M69" s="50">
        <v>185</v>
      </c>
      <c r="N69" s="18"/>
      <c r="O69" s="19"/>
      <c r="P69" s="18"/>
      <c r="Q69" s="18" t="str">
        <f t="shared" si="10"/>
        <v> </v>
      </c>
      <c r="R69" s="28" t="str">
        <f t="shared" si="11"/>
        <v> </v>
      </c>
      <c r="S69" s="18">
        <f t="shared" si="12"/>
        <v>1</v>
      </c>
      <c r="T69" s="149" t="s">
        <v>591</v>
      </c>
      <c r="U69" s="142">
        <f t="shared" si="6"/>
        <v>1</v>
      </c>
    </row>
    <row r="70" spans="1:21" s="51" customFormat="1" ht="12.75" customHeight="1">
      <c r="A70" s="195">
        <v>62</v>
      </c>
      <c r="B70" s="59" t="s">
        <v>555</v>
      </c>
      <c r="C70" s="59" t="s">
        <v>72</v>
      </c>
      <c r="D70" s="137" t="s">
        <v>840</v>
      </c>
      <c r="E70" s="18" t="s">
        <v>149</v>
      </c>
      <c r="F70" s="93">
        <v>4003</v>
      </c>
      <c r="G70" s="168">
        <v>0</v>
      </c>
      <c r="H70" s="23">
        <f t="shared" si="7"/>
        <v>4003</v>
      </c>
      <c r="I70" s="63">
        <f t="shared" si="8"/>
        <v>0</v>
      </c>
      <c r="J70" s="50">
        <v>117</v>
      </c>
      <c r="K70" s="21">
        <v>5</v>
      </c>
      <c r="L70" s="58">
        <f t="shared" si="9"/>
        <v>10450</v>
      </c>
      <c r="M70" s="50"/>
      <c r="N70" s="147" t="s">
        <v>105</v>
      </c>
      <c r="O70" s="19">
        <v>13</v>
      </c>
      <c r="P70" s="18"/>
      <c r="Q70" s="18">
        <f t="shared" si="10"/>
        <v>1</v>
      </c>
      <c r="R70" s="28">
        <f t="shared" si="11"/>
        <v>1</v>
      </c>
      <c r="S70" s="18" t="str">
        <f t="shared" si="12"/>
        <v> </v>
      </c>
      <c r="T70" s="149" t="s">
        <v>591</v>
      </c>
      <c r="U70" s="142">
        <f t="shared" si="6"/>
        <v>1</v>
      </c>
    </row>
    <row r="71" spans="1:21" s="51" customFormat="1" ht="12.75" customHeight="1">
      <c r="A71" s="195">
        <v>63</v>
      </c>
      <c r="B71" s="144" t="s">
        <v>816</v>
      </c>
      <c r="C71" s="144" t="s">
        <v>40</v>
      </c>
      <c r="D71" s="137" t="s">
        <v>840</v>
      </c>
      <c r="E71" s="146" t="s">
        <v>588</v>
      </c>
      <c r="F71" s="93"/>
      <c r="G71" s="21"/>
      <c r="H71" s="23">
        <f t="shared" si="7"/>
        <v>0</v>
      </c>
      <c r="I71" s="63" t="e">
        <f t="shared" si="8"/>
        <v>#DIV/0!</v>
      </c>
      <c r="J71" s="45">
        <v>76</v>
      </c>
      <c r="K71" s="21">
        <v>2</v>
      </c>
      <c r="L71" s="58">
        <f t="shared" si="9"/>
        <v>7100</v>
      </c>
      <c r="M71" s="50"/>
      <c r="N71" s="18"/>
      <c r="O71" s="19"/>
      <c r="P71" s="18"/>
      <c r="Q71" s="18" t="str">
        <f t="shared" si="10"/>
        <v> </v>
      </c>
      <c r="R71" s="28">
        <f t="shared" si="11"/>
        <v>1</v>
      </c>
      <c r="S71" s="18" t="str">
        <f t="shared" si="12"/>
        <v> </v>
      </c>
      <c r="T71" s="149" t="s">
        <v>591</v>
      </c>
      <c r="U71" s="142">
        <f t="shared" si="6"/>
        <v>1</v>
      </c>
    </row>
    <row r="72" spans="1:21" s="51" customFormat="1" ht="12.75" customHeight="1">
      <c r="A72" s="195">
        <v>64</v>
      </c>
      <c r="B72" s="129" t="s">
        <v>556</v>
      </c>
      <c r="C72" s="129" t="s">
        <v>216</v>
      </c>
      <c r="D72" s="144" t="s">
        <v>139</v>
      </c>
      <c r="E72" s="18" t="s">
        <v>150</v>
      </c>
      <c r="F72" s="93">
        <v>3841</v>
      </c>
      <c r="G72" s="170">
        <v>3</v>
      </c>
      <c r="H72" s="23">
        <f t="shared" si="7"/>
        <v>3691</v>
      </c>
      <c r="I72" s="63">
        <f t="shared" si="8"/>
        <v>0.07810466024472794</v>
      </c>
      <c r="J72" s="50"/>
      <c r="K72" s="21"/>
      <c r="L72" s="58">
        <f t="shared" si="9"/>
        <v>0</v>
      </c>
      <c r="M72" s="50"/>
      <c r="N72" s="18"/>
      <c r="O72" s="19"/>
      <c r="P72" s="18"/>
      <c r="Q72" s="18">
        <f t="shared" si="10"/>
        <v>1</v>
      </c>
      <c r="R72" s="28" t="str">
        <f t="shared" si="11"/>
        <v> </v>
      </c>
      <c r="S72" s="18" t="str">
        <f t="shared" si="12"/>
        <v> </v>
      </c>
      <c r="T72" s="149" t="s">
        <v>591</v>
      </c>
      <c r="U72" s="142">
        <f t="shared" si="6"/>
        <v>1</v>
      </c>
    </row>
    <row r="73" spans="1:21" s="51" customFormat="1" ht="12.75" customHeight="1">
      <c r="A73" s="195">
        <v>65</v>
      </c>
      <c r="B73" s="59" t="s">
        <v>553</v>
      </c>
      <c r="C73" s="59" t="s">
        <v>554</v>
      </c>
      <c r="D73" s="137" t="s">
        <v>303</v>
      </c>
      <c r="E73" s="18" t="s">
        <v>148</v>
      </c>
      <c r="F73" s="93">
        <v>4435</v>
      </c>
      <c r="G73" s="168">
        <v>5</v>
      </c>
      <c r="H73" s="23">
        <f aca="true" t="shared" si="13" ref="H73:H85">F73-50*G73</f>
        <v>4185</v>
      </c>
      <c r="I73" s="63">
        <f aca="true" t="shared" si="14" ref="I73:I85">G73/F73*100</f>
        <v>0.11273957158962795</v>
      </c>
      <c r="J73" s="50"/>
      <c r="K73" s="21"/>
      <c r="L73" s="58">
        <f aca="true" t="shared" si="15" ref="L73:L85">J73*100-K73*250</f>
        <v>0</v>
      </c>
      <c r="M73" s="50"/>
      <c r="N73" s="18"/>
      <c r="O73" s="19"/>
      <c r="P73" s="18"/>
      <c r="Q73" s="18">
        <f aca="true" t="shared" si="16" ref="Q73:Q85">IF(H73&gt;3600,1," ")</f>
        <v>1</v>
      </c>
      <c r="R73" s="28" t="str">
        <f aca="true" t="shared" si="17" ref="R73:R85">IF(L73&gt;6400,1," ")</f>
        <v> </v>
      </c>
      <c r="S73" s="18" t="str">
        <f t="shared" si="12"/>
        <v> </v>
      </c>
      <c r="T73" s="149" t="s">
        <v>591</v>
      </c>
      <c r="U73" s="142">
        <f aca="true" t="shared" si="18" ref="U73:U136">IF(SUM(O73:S73)&gt;0,1,"")</f>
        <v>1</v>
      </c>
    </row>
    <row r="74" spans="1:21" s="51" customFormat="1" ht="12.75" customHeight="1">
      <c r="A74" s="195">
        <v>66</v>
      </c>
      <c r="B74" s="144" t="s">
        <v>257</v>
      </c>
      <c r="C74" s="144" t="s">
        <v>35</v>
      </c>
      <c r="D74" s="137" t="s">
        <v>303</v>
      </c>
      <c r="E74" s="147" t="s">
        <v>148</v>
      </c>
      <c r="F74" s="93"/>
      <c r="G74" s="21"/>
      <c r="H74" s="23">
        <f t="shared" si="13"/>
        <v>0</v>
      </c>
      <c r="I74" s="63" t="e">
        <f t="shared" si="14"/>
        <v>#DIV/0!</v>
      </c>
      <c r="J74" s="50"/>
      <c r="K74" s="21"/>
      <c r="L74" s="58">
        <f t="shared" si="15"/>
        <v>0</v>
      </c>
      <c r="M74" s="50">
        <v>151</v>
      </c>
      <c r="N74" s="18"/>
      <c r="O74" s="19"/>
      <c r="P74" s="18"/>
      <c r="Q74" s="18" t="str">
        <f t="shared" si="16"/>
        <v> </v>
      </c>
      <c r="R74" s="28" t="str">
        <f t="shared" si="17"/>
        <v> </v>
      </c>
      <c r="S74" s="18">
        <f t="shared" si="12"/>
        <v>1</v>
      </c>
      <c r="T74" s="149" t="s">
        <v>591</v>
      </c>
      <c r="U74" s="142">
        <f t="shared" si="18"/>
        <v>1</v>
      </c>
    </row>
    <row r="75" spans="1:21" s="51" customFormat="1" ht="12.75" customHeight="1">
      <c r="A75" s="195">
        <v>67</v>
      </c>
      <c r="B75" s="59" t="s">
        <v>206</v>
      </c>
      <c r="C75" s="59" t="s">
        <v>83</v>
      </c>
      <c r="D75" s="137" t="s">
        <v>841</v>
      </c>
      <c r="E75" s="42" t="s">
        <v>148</v>
      </c>
      <c r="F75" s="93">
        <v>3950</v>
      </c>
      <c r="G75" s="168">
        <v>3</v>
      </c>
      <c r="H75" s="23">
        <f t="shared" si="13"/>
        <v>3800</v>
      </c>
      <c r="I75" s="63">
        <f t="shared" si="14"/>
        <v>0.0759493670886076</v>
      </c>
      <c r="J75" s="50"/>
      <c r="K75" s="21"/>
      <c r="L75" s="58">
        <f t="shared" si="15"/>
        <v>0</v>
      </c>
      <c r="M75" s="50"/>
      <c r="N75" s="18"/>
      <c r="O75" s="19"/>
      <c r="P75" s="18"/>
      <c r="Q75" s="18">
        <f t="shared" si="16"/>
        <v>1</v>
      </c>
      <c r="R75" s="28" t="str">
        <f t="shared" si="17"/>
        <v> </v>
      </c>
      <c r="S75" s="18" t="str">
        <f t="shared" si="12"/>
        <v> </v>
      </c>
      <c r="T75" s="149" t="s">
        <v>591</v>
      </c>
      <c r="U75" s="142">
        <f t="shared" si="18"/>
        <v>1</v>
      </c>
    </row>
    <row r="76" spans="1:21" s="51" customFormat="1" ht="12.75" customHeight="1">
      <c r="A76" s="195">
        <v>68</v>
      </c>
      <c r="B76" s="59" t="s">
        <v>223</v>
      </c>
      <c r="C76" s="59" t="s">
        <v>87</v>
      </c>
      <c r="D76" s="59" t="s">
        <v>222</v>
      </c>
      <c r="E76" s="18" t="s">
        <v>149</v>
      </c>
      <c r="F76" s="43"/>
      <c r="G76" s="131"/>
      <c r="H76" s="23">
        <f t="shared" si="13"/>
        <v>0</v>
      </c>
      <c r="I76" s="63" t="e">
        <f t="shared" si="14"/>
        <v>#DIV/0!</v>
      </c>
      <c r="J76" s="50"/>
      <c r="K76" s="21"/>
      <c r="L76" s="58">
        <f t="shared" si="15"/>
        <v>0</v>
      </c>
      <c r="M76" s="50">
        <v>146</v>
      </c>
      <c r="N76" s="18"/>
      <c r="O76" s="19"/>
      <c r="P76" s="59"/>
      <c r="Q76" s="18" t="str">
        <f t="shared" si="16"/>
        <v> </v>
      </c>
      <c r="R76" s="28" t="str">
        <f t="shared" si="17"/>
        <v> </v>
      </c>
      <c r="S76" s="18">
        <f t="shared" si="12"/>
        <v>1</v>
      </c>
      <c r="T76" s="149" t="s">
        <v>780</v>
      </c>
      <c r="U76" s="142">
        <f t="shared" si="18"/>
        <v>1</v>
      </c>
    </row>
    <row r="77" spans="1:21" s="51" customFormat="1" ht="12.75" customHeight="1">
      <c r="A77" s="195">
        <v>69</v>
      </c>
      <c r="B77" s="59" t="s">
        <v>767</v>
      </c>
      <c r="C77" s="59" t="s">
        <v>768</v>
      </c>
      <c r="D77" s="59" t="s">
        <v>218</v>
      </c>
      <c r="E77" s="18" t="s">
        <v>148</v>
      </c>
      <c r="F77" s="93"/>
      <c r="G77" s="131"/>
      <c r="H77" s="23">
        <f t="shared" si="13"/>
        <v>0</v>
      </c>
      <c r="I77" s="63" t="e">
        <f t="shared" si="14"/>
        <v>#DIV/0!</v>
      </c>
      <c r="J77" s="50"/>
      <c r="K77" s="21"/>
      <c r="L77" s="58">
        <f t="shared" si="15"/>
        <v>0</v>
      </c>
      <c r="M77" s="50">
        <v>139</v>
      </c>
      <c r="N77" s="18"/>
      <c r="O77" s="19"/>
      <c r="P77" s="60"/>
      <c r="Q77" s="18" t="str">
        <f t="shared" si="16"/>
        <v> </v>
      </c>
      <c r="R77" s="28" t="str">
        <f t="shared" si="17"/>
        <v> </v>
      </c>
      <c r="S77" s="18">
        <f t="shared" si="12"/>
        <v>1</v>
      </c>
      <c r="T77" s="149" t="s">
        <v>780</v>
      </c>
      <c r="U77" s="142">
        <f t="shared" si="18"/>
        <v>1</v>
      </c>
    </row>
    <row r="78" spans="1:21" s="51" customFormat="1" ht="12.75" customHeight="1">
      <c r="A78" s="195">
        <v>70</v>
      </c>
      <c r="B78" s="144" t="s">
        <v>716</v>
      </c>
      <c r="C78" s="137" t="s">
        <v>711</v>
      </c>
      <c r="D78" s="117" t="s">
        <v>112</v>
      </c>
      <c r="E78" s="18" t="s">
        <v>148</v>
      </c>
      <c r="F78" s="93">
        <v>3898</v>
      </c>
      <c r="G78" s="168">
        <v>1</v>
      </c>
      <c r="H78" s="23">
        <f t="shared" si="13"/>
        <v>3848</v>
      </c>
      <c r="I78" s="63">
        <f t="shared" si="14"/>
        <v>0.02565418163160595</v>
      </c>
      <c r="J78" s="45"/>
      <c r="K78" s="21"/>
      <c r="L78" s="58">
        <f t="shared" si="15"/>
        <v>0</v>
      </c>
      <c r="M78" s="50"/>
      <c r="N78" s="18"/>
      <c r="O78" s="19"/>
      <c r="P78" s="59"/>
      <c r="Q78" s="18">
        <f t="shared" si="16"/>
        <v>1</v>
      </c>
      <c r="R78" s="28" t="str">
        <f t="shared" si="17"/>
        <v> </v>
      </c>
      <c r="S78" s="18" t="str">
        <f t="shared" si="12"/>
        <v> </v>
      </c>
      <c r="T78" s="149" t="s">
        <v>780</v>
      </c>
      <c r="U78" s="142">
        <f t="shared" si="18"/>
        <v>1</v>
      </c>
    </row>
    <row r="79" spans="1:21" s="51" customFormat="1" ht="12.75" customHeight="1">
      <c r="A79" s="195">
        <v>71</v>
      </c>
      <c r="B79" s="144" t="s">
        <v>717</v>
      </c>
      <c r="C79" s="137" t="s">
        <v>86</v>
      </c>
      <c r="D79" s="117" t="s">
        <v>113</v>
      </c>
      <c r="E79" s="18" t="s">
        <v>149</v>
      </c>
      <c r="F79" s="93">
        <v>3853</v>
      </c>
      <c r="G79" s="168">
        <v>1</v>
      </c>
      <c r="H79" s="23">
        <f t="shared" si="13"/>
        <v>3803</v>
      </c>
      <c r="I79" s="63">
        <f t="shared" si="14"/>
        <v>0.02595380223202699</v>
      </c>
      <c r="J79" s="45"/>
      <c r="K79" s="21"/>
      <c r="L79" s="58">
        <f t="shared" si="15"/>
        <v>0</v>
      </c>
      <c r="M79" s="50"/>
      <c r="N79" s="18"/>
      <c r="O79" s="19"/>
      <c r="P79" s="18"/>
      <c r="Q79" s="18">
        <f t="shared" si="16"/>
        <v>1</v>
      </c>
      <c r="R79" s="28" t="str">
        <f t="shared" si="17"/>
        <v> </v>
      </c>
      <c r="S79" s="18" t="str">
        <f t="shared" si="12"/>
        <v> </v>
      </c>
      <c r="T79" s="149" t="s">
        <v>780</v>
      </c>
      <c r="U79" s="142">
        <f t="shared" si="18"/>
        <v>1</v>
      </c>
    </row>
    <row r="80" spans="1:21" s="51" customFormat="1" ht="12.75" customHeight="1">
      <c r="A80" s="195">
        <v>72</v>
      </c>
      <c r="B80" s="137" t="s">
        <v>715</v>
      </c>
      <c r="C80" s="137" t="s">
        <v>25</v>
      </c>
      <c r="D80" s="117" t="s">
        <v>113</v>
      </c>
      <c r="E80" s="32" t="s">
        <v>149</v>
      </c>
      <c r="F80" s="93">
        <v>4059</v>
      </c>
      <c r="G80" s="168">
        <v>3</v>
      </c>
      <c r="H80" s="23">
        <f t="shared" si="13"/>
        <v>3909</v>
      </c>
      <c r="I80" s="63">
        <f t="shared" si="14"/>
        <v>0.07390983000739099</v>
      </c>
      <c r="J80" s="50"/>
      <c r="K80" s="21"/>
      <c r="L80" s="58">
        <f t="shared" si="15"/>
        <v>0</v>
      </c>
      <c r="M80" s="50"/>
      <c r="N80" s="18"/>
      <c r="O80" s="19"/>
      <c r="P80" s="18"/>
      <c r="Q80" s="18">
        <f t="shared" si="16"/>
        <v>1</v>
      </c>
      <c r="R80" s="28" t="str">
        <f t="shared" si="17"/>
        <v> </v>
      </c>
      <c r="S80" s="18" t="str">
        <f t="shared" si="12"/>
        <v> </v>
      </c>
      <c r="T80" s="149" t="s">
        <v>780</v>
      </c>
      <c r="U80" s="142">
        <f t="shared" si="18"/>
        <v>1</v>
      </c>
    </row>
    <row r="81" spans="1:21" s="51" customFormat="1" ht="12.75" customHeight="1">
      <c r="A81" s="195">
        <v>73</v>
      </c>
      <c r="B81" s="117" t="s">
        <v>766</v>
      </c>
      <c r="C81" s="117" t="s">
        <v>90</v>
      </c>
      <c r="D81" s="144" t="s">
        <v>143</v>
      </c>
      <c r="E81" s="18" t="s">
        <v>150</v>
      </c>
      <c r="F81" s="43"/>
      <c r="G81" s="131"/>
      <c r="H81" s="23">
        <f t="shared" si="13"/>
        <v>0</v>
      </c>
      <c r="I81" s="63" t="e">
        <f t="shared" si="14"/>
        <v>#DIV/0!</v>
      </c>
      <c r="J81" s="50"/>
      <c r="K81" s="21"/>
      <c r="L81" s="58">
        <f t="shared" si="15"/>
        <v>0</v>
      </c>
      <c r="M81" s="50">
        <v>140</v>
      </c>
      <c r="N81" s="18"/>
      <c r="O81" s="19"/>
      <c r="P81" s="18"/>
      <c r="Q81" s="18" t="str">
        <f t="shared" si="16"/>
        <v> </v>
      </c>
      <c r="R81" s="28" t="str">
        <f t="shared" si="17"/>
        <v> </v>
      </c>
      <c r="S81" s="18">
        <f t="shared" si="12"/>
        <v>1</v>
      </c>
      <c r="T81" s="149" t="s">
        <v>780</v>
      </c>
      <c r="U81" s="142">
        <f t="shared" si="18"/>
        <v>1</v>
      </c>
    </row>
    <row r="82" spans="1:21" s="51" customFormat="1" ht="12.75" customHeight="1">
      <c r="A82" s="195">
        <v>74</v>
      </c>
      <c r="B82" s="144" t="s">
        <v>718</v>
      </c>
      <c r="C82" s="144" t="s">
        <v>44</v>
      </c>
      <c r="D82" s="117" t="s">
        <v>213</v>
      </c>
      <c r="E82" s="18" t="s">
        <v>149</v>
      </c>
      <c r="F82" s="43">
        <v>3726</v>
      </c>
      <c r="G82" s="168">
        <v>2</v>
      </c>
      <c r="H82" s="23">
        <f t="shared" si="13"/>
        <v>3626</v>
      </c>
      <c r="I82" s="63">
        <f t="shared" si="14"/>
        <v>0.05367686527106817</v>
      </c>
      <c r="J82" s="45"/>
      <c r="K82" s="21"/>
      <c r="L82" s="58">
        <f t="shared" si="15"/>
        <v>0</v>
      </c>
      <c r="M82" s="50"/>
      <c r="N82" s="18"/>
      <c r="O82" s="19"/>
      <c r="P82" s="59"/>
      <c r="Q82" s="18">
        <f t="shared" si="16"/>
        <v>1</v>
      </c>
      <c r="R82" s="28" t="str">
        <f t="shared" si="17"/>
        <v> </v>
      </c>
      <c r="S82" s="18" t="str">
        <f t="shared" si="12"/>
        <v> </v>
      </c>
      <c r="T82" s="149" t="s">
        <v>780</v>
      </c>
      <c r="U82" s="142">
        <f t="shared" si="18"/>
        <v>1</v>
      </c>
    </row>
    <row r="83" spans="1:21" s="51" customFormat="1" ht="12.75" customHeight="1">
      <c r="A83" s="195">
        <v>75</v>
      </c>
      <c r="B83" s="117" t="s">
        <v>607</v>
      </c>
      <c r="C83" s="117" t="s">
        <v>35</v>
      </c>
      <c r="D83" s="117" t="s">
        <v>600</v>
      </c>
      <c r="E83" s="147" t="s">
        <v>149</v>
      </c>
      <c r="F83" s="93">
        <v>2924</v>
      </c>
      <c r="G83" s="168">
        <v>7</v>
      </c>
      <c r="H83" s="23">
        <f t="shared" si="13"/>
        <v>2574</v>
      </c>
      <c r="I83" s="63">
        <f t="shared" si="14"/>
        <v>0.2393980848153215</v>
      </c>
      <c r="J83" s="50">
        <v>81</v>
      </c>
      <c r="K83" s="21">
        <v>6</v>
      </c>
      <c r="L83" s="58">
        <f t="shared" si="15"/>
        <v>6600</v>
      </c>
      <c r="M83" s="46"/>
      <c r="N83" s="18"/>
      <c r="O83" s="19"/>
      <c r="P83" s="18"/>
      <c r="Q83" s="18" t="str">
        <f t="shared" si="16"/>
        <v> </v>
      </c>
      <c r="R83" s="28">
        <f t="shared" si="17"/>
        <v>1</v>
      </c>
      <c r="S83" s="18" t="str">
        <f t="shared" si="12"/>
        <v> </v>
      </c>
      <c r="T83" s="149" t="s">
        <v>633</v>
      </c>
      <c r="U83" s="142">
        <f t="shared" si="18"/>
        <v>1</v>
      </c>
    </row>
    <row r="84" spans="1:21" s="51" customFormat="1" ht="12.75" customHeight="1">
      <c r="A84" s="195">
        <v>76</v>
      </c>
      <c r="B84" s="59" t="s">
        <v>608</v>
      </c>
      <c r="C84" s="59" t="s">
        <v>87</v>
      </c>
      <c r="D84" s="79" t="s">
        <v>141</v>
      </c>
      <c r="E84" s="147" t="s">
        <v>150</v>
      </c>
      <c r="F84" s="93">
        <v>2920</v>
      </c>
      <c r="G84" s="168">
        <v>7</v>
      </c>
      <c r="H84" s="23">
        <f t="shared" si="13"/>
        <v>2570</v>
      </c>
      <c r="I84" s="63">
        <f t="shared" si="14"/>
        <v>0.2397260273972603</v>
      </c>
      <c r="J84" s="50"/>
      <c r="K84" s="21"/>
      <c r="L84" s="58">
        <f t="shared" si="15"/>
        <v>0</v>
      </c>
      <c r="M84" s="50">
        <v>174</v>
      </c>
      <c r="N84" s="18"/>
      <c r="O84" s="19"/>
      <c r="P84" s="60"/>
      <c r="Q84" s="18" t="str">
        <f t="shared" si="16"/>
        <v> </v>
      </c>
      <c r="R84" s="28" t="str">
        <f t="shared" si="17"/>
        <v> </v>
      </c>
      <c r="S84" s="18">
        <f t="shared" si="12"/>
        <v>1</v>
      </c>
      <c r="T84" s="149" t="s">
        <v>633</v>
      </c>
      <c r="U84" s="142">
        <f t="shared" si="18"/>
        <v>1</v>
      </c>
    </row>
    <row r="85" spans="1:21" s="51" customFormat="1" ht="12.75" customHeight="1">
      <c r="A85" s="195">
        <v>77</v>
      </c>
      <c r="B85" s="59" t="s">
        <v>593</v>
      </c>
      <c r="C85" s="59" t="s">
        <v>24</v>
      </c>
      <c r="D85" s="179" t="s">
        <v>845</v>
      </c>
      <c r="E85" s="147" t="s">
        <v>148</v>
      </c>
      <c r="F85" s="93">
        <v>3934</v>
      </c>
      <c r="G85" s="168">
        <v>4</v>
      </c>
      <c r="H85" s="23">
        <f t="shared" si="13"/>
        <v>3734</v>
      </c>
      <c r="I85" s="63">
        <f t="shared" si="14"/>
        <v>0.10167768174885612</v>
      </c>
      <c r="J85" s="50"/>
      <c r="K85" s="21"/>
      <c r="L85" s="58">
        <f t="shared" si="15"/>
        <v>0</v>
      </c>
      <c r="M85" s="50"/>
      <c r="N85" s="18"/>
      <c r="O85" s="19"/>
      <c r="P85" s="18"/>
      <c r="Q85" s="18">
        <f t="shared" si="16"/>
        <v>1</v>
      </c>
      <c r="R85" s="28" t="str">
        <f t="shared" si="17"/>
        <v> </v>
      </c>
      <c r="S85" s="18" t="str">
        <f t="shared" si="12"/>
        <v> </v>
      </c>
      <c r="T85" s="149" t="s">
        <v>633</v>
      </c>
      <c r="U85" s="142">
        <f t="shared" si="18"/>
        <v>1</v>
      </c>
    </row>
    <row r="86" spans="1:21" s="51" customFormat="1" ht="12.75" customHeight="1">
      <c r="A86" s="195">
        <v>78</v>
      </c>
      <c r="B86" s="137" t="s">
        <v>855</v>
      </c>
      <c r="C86" s="137" t="s">
        <v>44</v>
      </c>
      <c r="D86" s="179" t="s">
        <v>142</v>
      </c>
      <c r="E86" s="147" t="s">
        <v>148</v>
      </c>
      <c r="F86" s="93"/>
      <c r="G86" s="168"/>
      <c r="H86" s="23"/>
      <c r="I86" s="63"/>
      <c r="J86" s="50"/>
      <c r="K86" s="21"/>
      <c r="L86" s="58"/>
      <c r="M86" s="50"/>
      <c r="N86" s="18"/>
      <c r="O86" s="19"/>
      <c r="P86" s="18"/>
      <c r="Q86" s="18">
        <v>1</v>
      </c>
      <c r="R86" s="28"/>
      <c r="S86" s="18"/>
      <c r="T86" s="149" t="s">
        <v>633</v>
      </c>
      <c r="U86" s="142">
        <f t="shared" si="18"/>
        <v>1</v>
      </c>
    </row>
    <row r="87" spans="1:21" s="51" customFormat="1" ht="12.75" customHeight="1">
      <c r="A87" s="195">
        <v>79</v>
      </c>
      <c r="B87" s="117" t="s">
        <v>594</v>
      </c>
      <c r="C87" s="117" t="s">
        <v>79</v>
      </c>
      <c r="D87" s="144" t="s">
        <v>308</v>
      </c>
      <c r="E87" s="147" t="s">
        <v>149</v>
      </c>
      <c r="F87" s="93">
        <v>3652</v>
      </c>
      <c r="G87" s="169">
        <v>1</v>
      </c>
      <c r="H87" s="23">
        <f aca="true" t="shared" si="19" ref="H87:H150">F87-50*G87</f>
        <v>3602</v>
      </c>
      <c r="I87" s="63">
        <f aca="true" t="shared" si="20" ref="I87:I150">G87/F87*100</f>
        <v>0.027382256297918947</v>
      </c>
      <c r="J87" s="50"/>
      <c r="K87" s="21"/>
      <c r="L87" s="58">
        <f aca="true" t="shared" si="21" ref="L87:L150">J87*100-K87*250</f>
        <v>0</v>
      </c>
      <c r="M87" s="50"/>
      <c r="N87" s="18"/>
      <c r="O87" s="19"/>
      <c r="P87" s="18"/>
      <c r="Q87" s="18">
        <f aca="true" t="shared" si="22" ref="Q87:Q150">IF(H87&gt;3600,1," ")</f>
        <v>1</v>
      </c>
      <c r="R87" s="28" t="str">
        <f aca="true" t="shared" si="23" ref="R87:R150">IF(L87&gt;6400,1," ")</f>
        <v> </v>
      </c>
      <c r="S87" s="18" t="str">
        <f aca="true" t="shared" si="24" ref="S87:S150">IF(M87&gt;136,1," ")</f>
        <v> </v>
      </c>
      <c r="T87" s="149" t="s">
        <v>633</v>
      </c>
      <c r="U87" s="142">
        <f t="shared" si="18"/>
        <v>1</v>
      </c>
    </row>
    <row r="88" spans="1:21" s="51" customFormat="1" ht="12.75" customHeight="1">
      <c r="A88" s="195">
        <v>80</v>
      </c>
      <c r="B88" s="117" t="s">
        <v>592</v>
      </c>
      <c r="C88" s="117" t="s">
        <v>227</v>
      </c>
      <c r="D88" s="117" t="s">
        <v>312</v>
      </c>
      <c r="E88" s="147" t="s">
        <v>149</v>
      </c>
      <c r="F88" s="93">
        <v>3945</v>
      </c>
      <c r="G88" s="168">
        <v>4</v>
      </c>
      <c r="H88" s="23">
        <f t="shared" si="19"/>
        <v>3745</v>
      </c>
      <c r="I88" s="63">
        <f t="shared" si="20"/>
        <v>0.10139416983523447</v>
      </c>
      <c r="J88" s="50"/>
      <c r="K88" s="21"/>
      <c r="L88" s="58">
        <f t="shared" si="21"/>
        <v>0</v>
      </c>
      <c r="M88" s="50"/>
      <c r="N88" s="18"/>
      <c r="O88" s="19"/>
      <c r="P88" s="18"/>
      <c r="Q88" s="18">
        <f t="shared" si="22"/>
        <v>1</v>
      </c>
      <c r="R88" s="28" t="str">
        <f t="shared" si="23"/>
        <v> </v>
      </c>
      <c r="S88" s="18" t="str">
        <f t="shared" si="24"/>
        <v> </v>
      </c>
      <c r="T88" s="149" t="s">
        <v>633</v>
      </c>
      <c r="U88" s="142">
        <f t="shared" si="18"/>
        <v>1</v>
      </c>
    </row>
    <row r="89" spans="1:21" s="51" customFormat="1" ht="12.75" customHeight="1">
      <c r="A89" s="195">
        <v>81</v>
      </c>
      <c r="B89" s="144" t="s">
        <v>636</v>
      </c>
      <c r="C89" s="144" t="s">
        <v>634</v>
      </c>
      <c r="D89" s="144" t="s">
        <v>313</v>
      </c>
      <c r="E89" s="18"/>
      <c r="F89" s="93">
        <v>3664</v>
      </c>
      <c r="G89" s="169">
        <v>4</v>
      </c>
      <c r="H89" s="23">
        <f t="shared" si="19"/>
        <v>3464</v>
      </c>
      <c r="I89" s="63">
        <f t="shared" si="20"/>
        <v>0.10917030567685589</v>
      </c>
      <c r="J89" s="50">
        <v>104</v>
      </c>
      <c r="K89" s="21">
        <v>12</v>
      </c>
      <c r="L89" s="58">
        <f t="shared" si="21"/>
        <v>7400</v>
      </c>
      <c r="M89" s="50"/>
      <c r="N89" s="18"/>
      <c r="O89" s="19"/>
      <c r="P89" s="18"/>
      <c r="Q89" s="18" t="str">
        <f t="shared" si="22"/>
        <v> </v>
      </c>
      <c r="R89" s="28">
        <f t="shared" si="23"/>
        <v>1</v>
      </c>
      <c r="S89" s="18" t="str">
        <f t="shared" si="24"/>
        <v> </v>
      </c>
      <c r="T89" s="149" t="s">
        <v>660</v>
      </c>
      <c r="U89" s="142">
        <f t="shared" si="18"/>
        <v>1</v>
      </c>
    </row>
    <row r="90" spans="1:21" s="51" customFormat="1" ht="12.75" customHeight="1">
      <c r="A90" s="195">
        <v>82</v>
      </c>
      <c r="B90" s="137" t="s">
        <v>635</v>
      </c>
      <c r="C90" s="137" t="s">
        <v>123</v>
      </c>
      <c r="D90" s="144" t="s">
        <v>313</v>
      </c>
      <c r="E90" s="18"/>
      <c r="F90" s="93">
        <v>3941</v>
      </c>
      <c r="G90" s="168">
        <v>4</v>
      </c>
      <c r="H90" s="23">
        <f t="shared" si="19"/>
        <v>3741</v>
      </c>
      <c r="I90" s="63">
        <f t="shared" si="20"/>
        <v>0.10149708195889369</v>
      </c>
      <c r="J90" s="50"/>
      <c r="K90" s="21"/>
      <c r="L90" s="58">
        <f t="shared" si="21"/>
        <v>0</v>
      </c>
      <c r="M90" s="50"/>
      <c r="N90" s="18"/>
      <c r="O90" s="19"/>
      <c r="P90" s="18"/>
      <c r="Q90" s="18">
        <f t="shared" si="22"/>
        <v>1</v>
      </c>
      <c r="R90" s="28" t="str">
        <f t="shared" si="23"/>
        <v> </v>
      </c>
      <c r="S90" s="18" t="str">
        <f t="shared" si="24"/>
        <v> </v>
      </c>
      <c r="T90" s="149" t="s">
        <v>660</v>
      </c>
      <c r="U90" s="142">
        <f t="shared" si="18"/>
        <v>1</v>
      </c>
    </row>
    <row r="91" spans="1:22" s="51" customFormat="1" ht="12.75" customHeight="1">
      <c r="A91" s="195">
        <v>83</v>
      </c>
      <c r="B91" s="137" t="s">
        <v>260</v>
      </c>
      <c r="C91" s="137" t="s">
        <v>53</v>
      </c>
      <c r="D91" s="144" t="s">
        <v>313</v>
      </c>
      <c r="E91" s="147" t="s">
        <v>149</v>
      </c>
      <c r="F91" s="93">
        <v>3368</v>
      </c>
      <c r="G91" s="168">
        <v>4</v>
      </c>
      <c r="H91" s="23">
        <f t="shared" si="19"/>
        <v>3168</v>
      </c>
      <c r="I91" s="63">
        <f t="shared" si="20"/>
        <v>0.11876484560570072</v>
      </c>
      <c r="J91" s="50">
        <v>108</v>
      </c>
      <c r="K91" s="21">
        <v>10</v>
      </c>
      <c r="L91" s="58">
        <f t="shared" si="21"/>
        <v>8300</v>
      </c>
      <c r="M91" s="50">
        <v>140</v>
      </c>
      <c r="N91" s="18"/>
      <c r="O91" s="19"/>
      <c r="P91" s="18"/>
      <c r="Q91" s="18" t="str">
        <f t="shared" si="22"/>
        <v> </v>
      </c>
      <c r="R91" s="28">
        <f t="shared" si="23"/>
        <v>1</v>
      </c>
      <c r="S91" s="18">
        <f t="shared" si="24"/>
        <v>1</v>
      </c>
      <c r="T91" s="149" t="s">
        <v>660</v>
      </c>
      <c r="U91" s="142">
        <f t="shared" si="18"/>
        <v>1</v>
      </c>
      <c r="V91" s="118"/>
    </row>
    <row r="92" spans="1:21" s="51" customFormat="1" ht="12.75" customHeight="1">
      <c r="A92" s="195">
        <v>84</v>
      </c>
      <c r="B92" s="137" t="s">
        <v>259</v>
      </c>
      <c r="C92" s="137" t="s">
        <v>24</v>
      </c>
      <c r="D92" s="179" t="s">
        <v>316</v>
      </c>
      <c r="E92" s="147" t="s">
        <v>148</v>
      </c>
      <c r="F92" s="93">
        <v>5512</v>
      </c>
      <c r="G92" s="168">
        <v>5</v>
      </c>
      <c r="H92" s="23">
        <f t="shared" si="19"/>
        <v>5262</v>
      </c>
      <c r="I92" s="63">
        <f t="shared" si="20"/>
        <v>0.09071117561683599</v>
      </c>
      <c r="J92" s="50">
        <v>144</v>
      </c>
      <c r="K92" s="21">
        <v>17</v>
      </c>
      <c r="L92" s="58">
        <f t="shared" si="21"/>
        <v>10150</v>
      </c>
      <c r="M92" s="50">
        <v>95</v>
      </c>
      <c r="N92" s="147" t="s">
        <v>111</v>
      </c>
      <c r="O92" s="19">
        <v>4</v>
      </c>
      <c r="P92" s="18"/>
      <c r="Q92" s="18">
        <f t="shared" si="22"/>
        <v>1</v>
      </c>
      <c r="R92" s="28">
        <f t="shared" si="23"/>
        <v>1</v>
      </c>
      <c r="S92" s="18" t="str">
        <f t="shared" si="24"/>
        <v> </v>
      </c>
      <c r="T92" s="149" t="s">
        <v>660</v>
      </c>
      <c r="U92" s="142">
        <f t="shared" si="18"/>
        <v>1</v>
      </c>
    </row>
    <row r="93" spans="1:21" s="51" customFormat="1" ht="12.75" customHeight="1">
      <c r="A93" s="195">
        <v>85</v>
      </c>
      <c r="B93" s="144" t="s">
        <v>650</v>
      </c>
      <c r="C93" s="144" t="s">
        <v>52</v>
      </c>
      <c r="D93" s="179" t="s">
        <v>316</v>
      </c>
      <c r="E93" s="18"/>
      <c r="F93" s="93">
        <v>2820</v>
      </c>
      <c r="G93" s="168">
        <v>6</v>
      </c>
      <c r="H93" s="23">
        <f t="shared" si="19"/>
        <v>2520</v>
      </c>
      <c r="I93" s="63">
        <f t="shared" si="20"/>
        <v>0.2127659574468085</v>
      </c>
      <c r="J93" s="50">
        <v>93</v>
      </c>
      <c r="K93" s="21">
        <v>6</v>
      </c>
      <c r="L93" s="58">
        <f t="shared" si="21"/>
        <v>7800</v>
      </c>
      <c r="M93" s="50"/>
      <c r="N93" s="18"/>
      <c r="O93" s="19"/>
      <c r="P93" s="18"/>
      <c r="Q93" s="18" t="str">
        <f t="shared" si="22"/>
        <v> </v>
      </c>
      <c r="R93" s="28">
        <f t="shared" si="23"/>
        <v>1</v>
      </c>
      <c r="S93" s="18" t="str">
        <f t="shared" si="24"/>
        <v> </v>
      </c>
      <c r="T93" s="149" t="s">
        <v>660</v>
      </c>
      <c r="U93" s="142">
        <f t="shared" si="18"/>
        <v>1</v>
      </c>
    </row>
    <row r="94" spans="1:21" s="51" customFormat="1" ht="12.75" customHeight="1">
      <c r="A94" s="195">
        <v>86</v>
      </c>
      <c r="B94" s="137" t="s">
        <v>231</v>
      </c>
      <c r="C94" s="137" t="s">
        <v>85</v>
      </c>
      <c r="D94" s="179" t="s">
        <v>850</v>
      </c>
      <c r="E94" s="42" t="s">
        <v>150</v>
      </c>
      <c r="F94" s="93">
        <v>4662</v>
      </c>
      <c r="G94" s="168">
        <v>5</v>
      </c>
      <c r="H94" s="23">
        <f t="shared" si="19"/>
        <v>4412</v>
      </c>
      <c r="I94" s="63">
        <f t="shared" si="20"/>
        <v>0.10725010725010724</v>
      </c>
      <c r="J94" s="50">
        <v>136</v>
      </c>
      <c r="K94" s="21">
        <v>10</v>
      </c>
      <c r="L94" s="58">
        <f t="shared" si="21"/>
        <v>11100</v>
      </c>
      <c r="M94" s="50">
        <v>111</v>
      </c>
      <c r="N94" s="147" t="s">
        <v>111</v>
      </c>
      <c r="O94" s="19">
        <v>6</v>
      </c>
      <c r="P94" s="18"/>
      <c r="Q94" s="18">
        <f t="shared" si="22"/>
        <v>1</v>
      </c>
      <c r="R94" s="28">
        <f t="shared" si="23"/>
        <v>1</v>
      </c>
      <c r="S94" s="18" t="str">
        <f t="shared" si="24"/>
        <v> </v>
      </c>
      <c r="T94" s="149" t="s">
        <v>482</v>
      </c>
      <c r="U94" s="142">
        <f t="shared" si="18"/>
        <v>1</v>
      </c>
    </row>
    <row r="95" spans="1:21" s="51" customFormat="1" ht="12.75" customHeight="1">
      <c r="A95" s="195">
        <v>87</v>
      </c>
      <c r="B95" s="144" t="s">
        <v>470</v>
      </c>
      <c r="C95" s="144" t="s">
        <v>468</v>
      </c>
      <c r="D95" s="117" t="s">
        <v>126</v>
      </c>
      <c r="E95" s="18" t="s">
        <v>150</v>
      </c>
      <c r="F95" s="93">
        <v>4196</v>
      </c>
      <c r="G95" s="169">
        <v>4</v>
      </c>
      <c r="H95" s="23">
        <f t="shared" si="19"/>
        <v>3996</v>
      </c>
      <c r="I95" s="63">
        <f t="shared" si="20"/>
        <v>0.09532888465204957</v>
      </c>
      <c r="J95" s="50">
        <v>57</v>
      </c>
      <c r="K95" s="21">
        <v>2</v>
      </c>
      <c r="L95" s="58">
        <f t="shared" si="21"/>
        <v>5200</v>
      </c>
      <c r="M95" s="50"/>
      <c r="N95" s="18"/>
      <c r="O95" s="19"/>
      <c r="P95" s="18"/>
      <c r="Q95" s="18">
        <f t="shared" si="22"/>
        <v>1</v>
      </c>
      <c r="R95" s="28" t="str">
        <f t="shared" si="23"/>
        <v> </v>
      </c>
      <c r="S95" s="18" t="str">
        <f t="shared" si="24"/>
        <v> </v>
      </c>
      <c r="T95" s="149" t="s">
        <v>482</v>
      </c>
      <c r="U95" s="142">
        <f t="shared" si="18"/>
        <v>1</v>
      </c>
    </row>
    <row r="96" spans="1:21" s="51" customFormat="1" ht="12.75" customHeight="1" thickBot="1">
      <c r="A96" s="197">
        <v>88</v>
      </c>
      <c r="B96" s="198" t="s">
        <v>129</v>
      </c>
      <c r="C96" s="198" t="s">
        <v>79</v>
      </c>
      <c r="D96" s="199" t="s">
        <v>126</v>
      </c>
      <c r="E96" s="200" t="s">
        <v>148</v>
      </c>
      <c r="F96" s="201">
        <v>4579</v>
      </c>
      <c r="G96" s="202">
        <v>2</v>
      </c>
      <c r="H96" s="203">
        <f t="shared" si="19"/>
        <v>4479</v>
      </c>
      <c r="I96" s="204">
        <f t="shared" si="20"/>
        <v>0.04367765887748416</v>
      </c>
      <c r="J96" s="205">
        <v>135</v>
      </c>
      <c r="K96" s="206">
        <v>6</v>
      </c>
      <c r="L96" s="207">
        <f t="shared" si="21"/>
        <v>12000</v>
      </c>
      <c r="M96" s="205"/>
      <c r="N96" s="200"/>
      <c r="O96" s="208"/>
      <c r="P96" s="209"/>
      <c r="Q96" s="200">
        <f t="shared" si="22"/>
        <v>1</v>
      </c>
      <c r="R96" s="210">
        <f t="shared" si="23"/>
        <v>1</v>
      </c>
      <c r="S96" s="200" t="str">
        <f t="shared" si="24"/>
        <v> </v>
      </c>
      <c r="T96" s="211" t="s">
        <v>482</v>
      </c>
      <c r="U96" s="212">
        <f t="shared" si="18"/>
        <v>1</v>
      </c>
    </row>
    <row r="97" spans="1:21" s="51" customFormat="1" ht="12.75" customHeight="1" thickTop="1">
      <c r="A97" s="20"/>
      <c r="B97" s="145" t="s">
        <v>331</v>
      </c>
      <c r="C97" s="137" t="s">
        <v>86</v>
      </c>
      <c r="D97" s="145" t="s">
        <v>61</v>
      </c>
      <c r="E97" s="166" t="s">
        <v>150</v>
      </c>
      <c r="F97" s="176">
        <v>3749</v>
      </c>
      <c r="G97" s="174">
        <v>3</v>
      </c>
      <c r="H97" s="23">
        <f t="shared" si="19"/>
        <v>3599</v>
      </c>
      <c r="I97" s="63">
        <f t="shared" si="20"/>
        <v>0.08002133902373967</v>
      </c>
      <c r="J97" s="50"/>
      <c r="K97" s="21"/>
      <c r="L97" s="58">
        <f t="shared" si="21"/>
        <v>0</v>
      </c>
      <c r="M97" s="50"/>
      <c r="N97" s="18"/>
      <c r="O97" s="19"/>
      <c r="P97" s="18"/>
      <c r="Q97" s="18" t="str">
        <f t="shared" si="22"/>
        <v> </v>
      </c>
      <c r="R97" s="28" t="str">
        <f t="shared" si="23"/>
        <v> </v>
      </c>
      <c r="S97" s="18" t="str">
        <f t="shared" si="24"/>
        <v> </v>
      </c>
      <c r="T97" s="149" t="s">
        <v>352</v>
      </c>
      <c r="U97" s="142">
        <f t="shared" si="18"/>
      </c>
    </row>
    <row r="98" spans="1:21" s="51" customFormat="1" ht="12.75" customHeight="1">
      <c r="A98" s="20"/>
      <c r="B98" s="145" t="s">
        <v>332</v>
      </c>
      <c r="C98" s="137" t="s">
        <v>119</v>
      </c>
      <c r="D98" s="145" t="s">
        <v>59</v>
      </c>
      <c r="E98" s="166" t="s">
        <v>150</v>
      </c>
      <c r="F98" s="176">
        <v>3896</v>
      </c>
      <c r="G98" s="174">
        <v>6</v>
      </c>
      <c r="H98" s="23">
        <f t="shared" si="19"/>
        <v>3596</v>
      </c>
      <c r="I98" s="63">
        <f t="shared" si="20"/>
        <v>0.1540041067761807</v>
      </c>
      <c r="J98" s="50"/>
      <c r="K98" s="21"/>
      <c r="L98" s="58">
        <f t="shared" si="21"/>
        <v>0</v>
      </c>
      <c r="M98" s="50"/>
      <c r="N98" s="18"/>
      <c r="O98" s="19"/>
      <c r="P98" s="18"/>
      <c r="Q98" s="18" t="str">
        <f t="shared" si="22"/>
        <v> </v>
      </c>
      <c r="R98" s="28" t="str">
        <f t="shared" si="23"/>
        <v> </v>
      </c>
      <c r="S98" s="18" t="str">
        <f t="shared" si="24"/>
        <v> </v>
      </c>
      <c r="T98" s="149" t="s">
        <v>352</v>
      </c>
      <c r="U98" s="142">
        <f t="shared" si="18"/>
      </c>
    </row>
    <row r="99" spans="1:21" s="51" customFormat="1" ht="12.75" customHeight="1">
      <c r="A99" s="20"/>
      <c r="B99" s="145" t="s">
        <v>195</v>
      </c>
      <c r="C99" s="137" t="s">
        <v>194</v>
      </c>
      <c r="D99" s="145" t="s">
        <v>353</v>
      </c>
      <c r="E99" s="147" t="s">
        <v>149</v>
      </c>
      <c r="F99" s="177">
        <v>3690</v>
      </c>
      <c r="G99" s="174">
        <v>2</v>
      </c>
      <c r="H99" s="23">
        <f t="shared" si="19"/>
        <v>3590</v>
      </c>
      <c r="I99" s="63">
        <f t="shared" si="20"/>
        <v>0.05420054200542006</v>
      </c>
      <c r="J99" s="50"/>
      <c r="K99" s="21"/>
      <c r="L99" s="58">
        <f t="shared" si="21"/>
        <v>0</v>
      </c>
      <c r="M99" s="50"/>
      <c r="N99" s="18"/>
      <c r="O99" s="19"/>
      <c r="P99" s="18"/>
      <c r="Q99" s="18" t="str">
        <f t="shared" si="22"/>
        <v> </v>
      </c>
      <c r="R99" s="28" t="str">
        <f t="shared" si="23"/>
        <v> </v>
      </c>
      <c r="S99" s="18" t="str">
        <f t="shared" si="24"/>
        <v> </v>
      </c>
      <c r="T99" s="149" t="s">
        <v>377</v>
      </c>
      <c r="U99" s="142">
        <f t="shared" si="18"/>
      </c>
    </row>
    <row r="100" spans="1:21" s="51" customFormat="1" ht="12.75" customHeight="1">
      <c r="A100" s="20"/>
      <c r="B100" s="151" t="s">
        <v>409</v>
      </c>
      <c r="C100" s="151" t="s">
        <v>51</v>
      </c>
      <c r="D100" s="151" t="s">
        <v>293</v>
      </c>
      <c r="E100" s="156" t="s">
        <v>149</v>
      </c>
      <c r="F100" s="178">
        <v>3734</v>
      </c>
      <c r="G100" s="175">
        <v>3</v>
      </c>
      <c r="H100" s="23">
        <f t="shared" si="19"/>
        <v>3584</v>
      </c>
      <c r="I100" s="63">
        <f t="shared" si="20"/>
        <v>0.08034279592929834</v>
      </c>
      <c r="J100" s="50">
        <v>47</v>
      </c>
      <c r="K100" s="21">
        <v>3</v>
      </c>
      <c r="L100" s="58">
        <f t="shared" si="21"/>
        <v>3950</v>
      </c>
      <c r="M100" s="50"/>
      <c r="N100" s="18"/>
      <c r="O100" s="19"/>
      <c r="P100" s="18"/>
      <c r="Q100" s="18" t="str">
        <f t="shared" si="22"/>
        <v> </v>
      </c>
      <c r="R100" s="28" t="str">
        <f t="shared" si="23"/>
        <v> </v>
      </c>
      <c r="S100" s="18" t="str">
        <f t="shared" si="24"/>
        <v> </v>
      </c>
      <c r="T100" s="149" t="s">
        <v>432</v>
      </c>
      <c r="U100" s="142">
        <f t="shared" si="18"/>
      </c>
    </row>
    <row r="101" spans="1:21" s="51" customFormat="1" ht="12.75" customHeight="1">
      <c r="A101" s="20"/>
      <c r="B101" s="117" t="s">
        <v>522</v>
      </c>
      <c r="C101" s="117" t="s">
        <v>386</v>
      </c>
      <c r="D101" s="153" t="s">
        <v>837</v>
      </c>
      <c r="E101" s="18" t="s">
        <v>150</v>
      </c>
      <c r="F101" s="93">
        <v>3734</v>
      </c>
      <c r="G101" s="169">
        <v>3</v>
      </c>
      <c r="H101" s="23">
        <f t="shared" si="19"/>
        <v>3584</v>
      </c>
      <c r="I101" s="63">
        <f t="shared" si="20"/>
        <v>0.08034279592929834</v>
      </c>
      <c r="J101" s="50"/>
      <c r="K101" s="21"/>
      <c r="L101" s="58">
        <f t="shared" si="21"/>
        <v>0</v>
      </c>
      <c r="M101" s="50"/>
      <c r="N101" s="18"/>
      <c r="O101" s="19"/>
      <c r="P101" s="18"/>
      <c r="Q101" s="18" t="str">
        <f t="shared" si="22"/>
        <v> </v>
      </c>
      <c r="R101" s="28" t="str">
        <f t="shared" si="23"/>
        <v> </v>
      </c>
      <c r="S101" s="18" t="str">
        <f t="shared" si="24"/>
        <v> </v>
      </c>
      <c r="T101" s="149" t="s">
        <v>552</v>
      </c>
      <c r="U101" s="142">
        <f t="shared" si="18"/>
      </c>
    </row>
    <row r="102" spans="1:21" s="51" customFormat="1" ht="12.75" customHeight="1">
      <c r="A102" s="20"/>
      <c r="B102" s="59" t="s">
        <v>523</v>
      </c>
      <c r="C102" s="59" t="s">
        <v>326</v>
      </c>
      <c r="D102" s="144" t="s">
        <v>146</v>
      </c>
      <c r="E102" s="18" t="s">
        <v>148</v>
      </c>
      <c r="F102" s="93">
        <v>3676</v>
      </c>
      <c r="G102" s="168">
        <v>2</v>
      </c>
      <c r="H102" s="23">
        <f t="shared" si="19"/>
        <v>3576</v>
      </c>
      <c r="I102" s="63">
        <f t="shared" si="20"/>
        <v>0.0544069640914037</v>
      </c>
      <c r="J102" s="50"/>
      <c r="K102" s="21"/>
      <c r="L102" s="58">
        <f t="shared" si="21"/>
        <v>0</v>
      </c>
      <c r="M102" s="50"/>
      <c r="N102" s="18"/>
      <c r="O102" s="19"/>
      <c r="P102" s="18"/>
      <c r="Q102" s="18" t="str">
        <f t="shared" si="22"/>
        <v> </v>
      </c>
      <c r="R102" s="28" t="str">
        <f t="shared" si="23"/>
        <v> </v>
      </c>
      <c r="S102" s="18" t="str">
        <f t="shared" si="24"/>
        <v> </v>
      </c>
      <c r="T102" s="149" t="s">
        <v>552</v>
      </c>
      <c r="U102" s="142">
        <f t="shared" si="18"/>
      </c>
    </row>
    <row r="103" spans="1:21" s="51" customFormat="1" ht="12.75" customHeight="1">
      <c r="A103" s="20"/>
      <c r="B103" s="144" t="s">
        <v>275</v>
      </c>
      <c r="C103" s="144" t="s">
        <v>25</v>
      </c>
      <c r="D103" s="137" t="s">
        <v>856</v>
      </c>
      <c r="E103" s="18"/>
      <c r="F103" s="93">
        <v>3722</v>
      </c>
      <c r="G103" s="169">
        <v>3</v>
      </c>
      <c r="H103" s="23">
        <f t="shared" si="19"/>
        <v>3572</v>
      </c>
      <c r="I103" s="63">
        <f t="shared" si="20"/>
        <v>0.08060182697474476</v>
      </c>
      <c r="J103" s="50"/>
      <c r="K103" s="21"/>
      <c r="L103" s="58">
        <f t="shared" si="21"/>
        <v>0</v>
      </c>
      <c r="M103" s="50"/>
      <c r="N103" s="18"/>
      <c r="O103" s="19"/>
      <c r="P103" s="18"/>
      <c r="Q103" s="18" t="str">
        <f t="shared" si="22"/>
        <v> </v>
      </c>
      <c r="R103" s="28" t="str">
        <f t="shared" si="23"/>
        <v> </v>
      </c>
      <c r="S103" s="18" t="str">
        <f t="shared" si="24"/>
        <v> </v>
      </c>
      <c r="T103" s="149" t="s">
        <v>660</v>
      </c>
      <c r="U103" s="142">
        <f t="shared" si="18"/>
      </c>
    </row>
    <row r="104" spans="1:24" s="61" customFormat="1" ht="12.75" customHeight="1">
      <c r="A104" s="20"/>
      <c r="B104" s="150" t="s">
        <v>440</v>
      </c>
      <c r="C104" s="150" t="s">
        <v>66</v>
      </c>
      <c r="D104" s="150" t="s">
        <v>441</v>
      </c>
      <c r="E104" s="147" t="s">
        <v>148</v>
      </c>
      <c r="F104" s="93">
        <v>3857</v>
      </c>
      <c r="G104" s="168">
        <v>6</v>
      </c>
      <c r="H104" s="23">
        <f t="shared" si="19"/>
        <v>3557</v>
      </c>
      <c r="I104" s="63">
        <f t="shared" si="20"/>
        <v>0.155561317085818</v>
      </c>
      <c r="J104" s="50"/>
      <c r="K104" s="21"/>
      <c r="L104" s="58">
        <f t="shared" si="21"/>
        <v>0</v>
      </c>
      <c r="M104" s="50"/>
      <c r="N104" s="18"/>
      <c r="O104" s="19"/>
      <c r="P104" s="18"/>
      <c r="Q104" s="18" t="str">
        <f t="shared" si="22"/>
        <v> </v>
      </c>
      <c r="R104" s="28" t="str">
        <f t="shared" si="23"/>
        <v> </v>
      </c>
      <c r="S104" s="18" t="str">
        <f t="shared" si="24"/>
        <v> </v>
      </c>
      <c r="T104" s="149" t="s">
        <v>467</v>
      </c>
      <c r="U104" s="142">
        <f t="shared" si="18"/>
      </c>
      <c r="V104" s="51"/>
      <c r="W104" s="51"/>
      <c r="X104" s="51"/>
    </row>
    <row r="105" spans="1:21" s="51" customFormat="1" ht="12.75" customHeight="1">
      <c r="A105" s="20"/>
      <c r="B105" s="150" t="s">
        <v>442</v>
      </c>
      <c r="C105" s="150" t="s">
        <v>109</v>
      </c>
      <c r="D105" s="150" t="s">
        <v>443</v>
      </c>
      <c r="E105" s="147" t="s">
        <v>148</v>
      </c>
      <c r="F105" s="93">
        <v>3844</v>
      </c>
      <c r="G105" s="168">
        <v>6</v>
      </c>
      <c r="H105" s="23">
        <f t="shared" si="19"/>
        <v>3544</v>
      </c>
      <c r="I105" s="63">
        <f t="shared" si="20"/>
        <v>0.15608740894901144</v>
      </c>
      <c r="J105" s="50"/>
      <c r="K105" s="21"/>
      <c r="L105" s="58">
        <f t="shared" si="21"/>
        <v>0</v>
      </c>
      <c r="M105" s="50"/>
      <c r="N105" s="18"/>
      <c r="O105" s="19"/>
      <c r="P105" s="18"/>
      <c r="Q105" s="18" t="str">
        <f t="shared" si="22"/>
        <v> </v>
      </c>
      <c r="R105" s="28" t="str">
        <f t="shared" si="23"/>
        <v> </v>
      </c>
      <c r="S105" s="18" t="str">
        <f t="shared" si="24"/>
        <v> </v>
      </c>
      <c r="T105" s="149" t="s">
        <v>467</v>
      </c>
      <c r="U105" s="142">
        <f t="shared" si="18"/>
      </c>
    </row>
    <row r="106" spans="1:21" s="51" customFormat="1" ht="12.75" customHeight="1">
      <c r="A106" s="20"/>
      <c r="B106" s="137" t="s">
        <v>490</v>
      </c>
      <c r="C106" s="137" t="s">
        <v>84</v>
      </c>
      <c r="D106" s="137" t="s">
        <v>820</v>
      </c>
      <c r="E106" s="147" t="s">
        <v>150</v>
      </c>
      <c r="F106" s="93">
        <v>3619</v>
      </c>
      <c r="G106" s="168">
        <v>2</v>
      </c>
      <c r="H106" s="23">
        <f t="shared" si="19"/>
        <v>3519</v>
      </c>
      <c r="I106" s="63">
        <f t="shared" si="20"/>
        <v>0.055263885051119094</v>
      </c>
      <c r="J106" s="50"/>
      <c r="K106" s="21"/>
      <c r="L106" s="58">
        <f t="shared" si="21"/>
        <v>0</v>
      </c>
      <c r="M106" s="50"/>
      <c r="N106" s="18"/>
      <c r="O106" s="19"/>
      <c r="P106" s="18"/>
      <c r="Q106" s="18" t="str">
        <f t="shared" si="22"/>
        <v> </v>
      </c>
      <c r="R106" s="28" t="str">
        <f t="shared" si="23"/>
        <v> </v>
      </c>
      <c r="S106" s="18" t="str">
        <f t="shared" si="24"/>
        <v> </v>
      </c>
      <c r="T106" s="149" t="s">
        <v>54</v>
      </c>
      <c r="U106" s="142">
        <f t="shared" si="18"/>
      </c>
    </row>
    <row r="107" spans="1:21" s="51" customFormat="1" ht="12.75" customHeight="1">
      <c r="A107" s="20"/>
      <c r="B107" s="150" t="s">
        <v>444</v>
      </c>
      <c r="C107" s="150" t="s">
        <v>71</v>
      </c>
      <c r="D107" s="150" t="s">
        <v>443</v>
      </c>
      <c r="E107" s="156" t="s">
        <v>148</v>
      </c>
      <c r="F107" s="93">
        <v>3607</v>
      </c>
      <c r="G107" s="170">
        <v>2</v>
      </c>
      <c r="H107" s="23">
        <f t="shared" si="19"/>
        <v>3507</v>
      </c>
      <c r="I107" s="63">
        <f t="shared" si="20"/>
        <v>0.05544774050457444</v>
      </c>
      <c r="J107" s="50"/>
      <c r="K107" s="21"/>
      <c r="L107" s="58">
        <f t="shared" si="21"/>
        <v>0</v>
      </c>
      <c r="M107" s="50"/>
      <c r="N107" s="18"/>
      <c r="O107" s="19"/>
      <c r="P107" s="18"/>
      <c r="Q107" s="18" t="str">
        <f t="shared" si="22"/>
        <v> </v>
      </c>
      <c r="R107" s="28" t="str">
        <f t="shared" si="23"/>
        <v> </v>
      </c>
      <c r="S107" s="18" t="str">
        <f t="shared" si="24"/>
        <v> </v>
      </c>
      <c r="T107" s="149" t="s">
        <v>467</v>
      </c>
      <c r="U107" s="142">
        <f t="shared" si="18"/>
      </c>
    </row>
    <row r="108" spans="1:21" s="51" customFormat="1" ht="12.75" customHeight="1">
      <c r="A108" s="20"/>
      <c r="B108" s="161" t="s">
        <v>666</v>
      </c>
      <c r="C108" s="144" t="s">
        <v>625</v>
      </c>
      <c r="D108" s="161" t="s">
        <v>822</v>
      </c>
      <c r="E108" s="146" t="s">
        <v>270</v>
      </c>
      <c r="F108" s="167">
        <v>4500</v>
      </c>
      <c r="G108" s="173">
        <v>20</v>
      </c>
      <c r="H108" s="23">
        <f t="shared" si="19"/>
        <v>3500</v>
      </c>
      <c r="I108" s="63">
        <f t="shared" si="20"/>
        <v>0.4444444444444444</v>
      </c>
      <c r="J108" s="45"/>
      <c r="K108" s="21"/>
      <c r="L108" s="58">
        <f t="shared" si="21"/>
        <v>0</v>
      </c>
      <c r="M108" s="50"/>
      <c r="N108" s="18"/>
      <c r="O108" s="19"/>
      <c r="P108" s="18"/>
      <c r="Q108" s="18" t="str">
        <f t="shared" si="22"/>
        <v> </v>
      </c>
      <c r="R108" s="28" t="str">
        <f t="shared" si="23"/>
        <v> </v>
      </c>
      <c r="S108" s="18" t="str">
        <f t="shared" si="24"/>
        <v> </v>
      </c>
      <c r="T108" s="149" t="s">
        <v>710</v>
      </c>
      <c r="U108" s="142">
        <f t="shared" si="18"/>
      </c>
    </row>
    <row r="109" spans="1:21" s="51" customFormat="1" ht="12.75" customHeight="1">
      <c r="A109" s="20"/>
      <c r="B109" s="161" t="s">
        <v>667</v>
      </c>
      <c r="C109" s="144" t="s">
        <v>326</v>
      </c>
      <c r="D109" s="161" t="s">
        <v>692</v>
      </c>
      <c r="E109" s="146" t="s">
        <v>149</v>
      </c>
      <c r="F109" s="167">
        <v>3794</v>
      </c>
      <c r="G109" s="173">
        <v>6</v>
      </c>
      <c r="H109" s="23">
        <f t="shared" si="19"/>
        <v>3494</v>
      </c>
      <c r="I109" s="63">
        <f t="shared" si="20"/>
        <v>0.158144438587243</v>
      </c>
      <c r="J109" s="45"/>
      <c r="K109" s="21"/>
      <c r="L109" s="58">
        <f t="shared" si="21"/>
        <v>0</v>
      </c>
      <c r="M109" s="50"/>
      <c r="N109" s="18"/>
      <c r="O109" s="19"/>
      <c r="P109" s="18"/>
      <c r="Q109" s="18" t="str">
        <f t="shared" si="22"/>
        <v> </v>
      </c>
      <c r="R109" s="28" t="str">
        <f t="shared" si="23"/>
        <v> </v>
      </c>
      <c r="S109" s="18" t="str">
        <f t="shared" si="24"/>
        <v> </v>
      </c>
      <c r="T109" s="149" t="s">
        <v>710</v>
      </c>
      <c r="U109" s="142">
        <f t="shared" si="18"/>
      </c>
    </row>
    <row r="110" spans="1:24" s="51" customFormat="1" ht="12.75" customHeight="1">
      <c r="A110" s="20"/>
      <c r="B110" s="145" t="s">
        <v>333</v>
      </c>
      <c r="C110" s="137" t="s">
        <v>165</v>
      </c>
      <c r="D110" s="145" t="s">
        <v>59</v>
      </c>
      <c r="E110" s="166" t="s">
        <v>150</v>
      </c>
      <c r="F110" s="176">
        <v>3578</v>
      </c>
      <c r="G110" s="174">
        <v>2</v>
      </c>
      <c r="H110" s="23">
        <f t="shared" si="19"/>
        <v>3478</v>
      </c>
      <c r="I110" s="63">
        <f t="shared" si="20"/>
        <v>0.05589714924538849</v>
      </c>
      <c r="J110" s="50"/>
      <c r="K110" s="21"/>
      <c r="L110" s="58">
        <f t="shared" si="21"/>
        <v>0</v>
      </c>
      <c r="M110" s="50"/>
      <c r="N110" s="18"/>
      <c r="O110" s="19"/>
      <c r="P110" s="18"/>
      <c r="Q110" s="18" t="str">
        <f t="shared" si="22"/>
        <v> </v>
      </c>
      <c r="R110" s="28" t="str">
        <f t="shared" si="23"/>
        <v> </v>
      </c>
      <c r="S110" s="18" t="str">
        <f t="shared" si="24"/>
        <v> </v>
      </c>
      <c r="T110" s="149" t="s">
        <v>352</v>
      </c>
      <c r="U110" s="142">
        <f t="shared" si="18"/>
      </c>
      <c r="X110" s="194"/>
    </row>
    <row r="111" spans="1:24" s="51" customFormat="1" ht="12.75" customHeight="1">
      <c r="A111" s="20"/>
      <c r="B111" s="145" t="s">
        <v>170</v>
      </c>
      <c r="C111" s="145" t="s">
        <v>25</v>
      </c>
      <c r="D111" s="145" t="s">
        <v>134</v>
      </c>
      <c r="E111" s="147" t="s">
        <v>269</v>
      </c>
      <c r="F111" s="177">
        <v>3777</v>
      </c>
      <c r="G111" s="174">
        <v>6</v>
      </c>
      <c r="H111" s="23">
        <f t="shared" si="19"/>
        <v>3477</v>
      </c>
      <c r="I111" s="63">
        <f t="shared" si="20"/>
        <v>0.15885623510722796</v>
      </c>
      <c r="J111" s="50">
        <v>57</v>
      </c>
      <c r="K111" s="21">
        <v>1</v>
      </c>
      <c r="L111" s="58">
        <f t="shared" si="21"/>
        <v>5450</v>
      </c>
      <c r="M111" s="50"/>
      <c r="N111" s="18"/>
      <c r="O111" s="19"/>
      <c r="P111" s="18"/>
      <c r="Q111" s="18" t="str">
        <f t="shared" si="22"/>
        <v> </v>
      </c>
      <c r="R111" s="28" t="str">
        <f t="shared" si="23"/>
        <v> </v>
      </c>
      <c r="S111" s="18" t="str">
        <f t="shared" si="24"/>
        <v> </v>
      </c>
      <c r="T111" s="149" t="s">
        <v>407</v>
      </c>
      <c r="U111" s="142">
        <f t="shared" si="18"/>
      </c>
      <c r="X111" s="194"/>
    </row>
    <row r="112" spans="1:24" ht="12.75" customHeight="1">
      <c r="A112" s="20"/>
      <c r="B112" s="150" t="s">
        <v>786</v>
      </c>
      <c r="C112" s="144" t="s">
        <v>787</v>
      </c>
      <c r="D112" s="150" t="s">
        <v>133</v>
      </c>
      <c r="E112" s="18" t="s">
        <v>268</v>
      </c>
      <c r="F112" s="176">
        <v>3524</v>
      </c>
      <c r="G112" s="174">
        <v>1</v>
      </c>
      <c r="H112" s="23">
        <f t="shared" si="19"/>
        <v>3474</v>
      </c>
      <c r="I112" s="63">
        <f t="shared" si="20"/>
        <v>0.028376844494892167</v>
      </c>
      <c r="J112" s="50"/>
      <c r="K112" s="21"/>
      <c r="L112" s="58">
        <f t="shared" si="21"/>
        <v>0</v>
      </c>
      <c r="M112" s="50"/>
      <c r="N112" s="18"/>
      <c r="O112" s="19"/>
      <c r="P112" s="18"/>
      <c r="Q112" s="18" t="str">
        <f t="shared" si="22"/>
        <v> </v>
      </c>
      <c r="R112" s="28" t="str">
        <f t="shared" si="23"/>
        <v> </v>
      </c>
      <c r="S112" s="18" t="str">
        <f t="shared" si="24"/>
        <v> </v>
      </c>
      <c r="T112" s="149" t="s">
        <v>78</v>
      </c>
      <c r="U112" s="142">
        <f t="shared" si="18"/>
      </c>
      <c r="V112" s="51"/>
      <c r="W112" s="51"/>
      <c r="X112" s="194"/>
    </row>
    <row r="113" spans="1:24" s="51" customFormat="1" ht="12.75" customHeight="1">
      <c r="A113" s="20"/>
      <c r="B113" s="137" t="s">
        <v>491</v>
      </c>
      <c r="C113" s="137" t="s">
        <v>44</v>
      </c>
      <c r="D113" s="59" t="s">
        <v>513</v>
      </c>
      <c r="E113" s="147" t="s">
        <v>150</v>
      </c>
      <c r="F113" s="93">
        <v>3473</v>
      </c>
      <c r="G113" s="168">
        <v>0</v>
      </c>
      <c r="H113" s="23">
        <f t="shared" si="19"/>
        <v>3473</v>
      </c>
      <c r="I113" s="63">
        <f t="shared" si="20"/>
        <v>0</v>
      </c>
      <c r="J113" s="50">
        <v>77</v>
      </c>
      <c r="K113" s="21">
        <v>6</v>
      </c>
      <c r="L113" s="58">
        <f t="shared" si="21"/>
        <v>6200</v>
      </c>
      <c r="M113" s="50"/>
      <c r="N113" s="18"/>
      <c r="O113" s="19"/>
      <c r="P113" s="18"/>
      <c r="Q113" s="18" t="str">
        <f t="shared" si="22"/>
        <v> </v>
      </c>
      <c r="R113" s="28" t="str">
        <f t="shared" si="23"/>
        <v> </v>
      </c>
      <c r="S113" s="18" t="str">
        <f t="shared" si="24"/>
        <v> </v>
      </c>
      <c r="T113" s="149" t="s">
        <v>54</v>
      </c>
      <c r="U113" s="142">
        <f t="shared" si="18"/>
      </c>
      <c r="X113" s="194"/>
    </row>
    <row r="114" spans="1:24" s="51" customFormat="1" ht="12.75" customHeight="1">
      <c r="A114" s="20"/>
      <c r="B114" s="145" t="s">
        <v>381</v>
      </c>
      <c r="C114" s="145" t="s">
        <v>100</v>
      </c>
      <c r="D114" s="152" t="s">
        <v>135</v>
      </c>
      <c r="E114" s="147" t="s">
        <v>153</v>
      </c>
      <c r="F114" s="177">
        <v>3718</v>
      </c>
      <c r="G114" s="174">
        <v>5</v>
      </c>
      <c r="H114" s="23">
        <f t="shared" si="19"/>
        <v>3468</v>
      </c>
      <c r="I114" s="63">
        <f t="shared" si="20"/>
        <v>0.13448090371167293</v>
      </c>
      <c r="J114" s="50"/>
      <c r="K114" s="21"/>
      <c r="L114" s="58">
        <f t="shared" si="21"/>
        <v>0</v>
      </c>
      <c r="M114" s="50"/>
      <c r="N114" s="18"/>
      <c r="O114" s="19"/>
      <c r="P114" s="18"/>
      <c r="Q114" s="18" t="str">
        <f t="shared" si="22"/>
        <v> </v>
      </c>
      <c r="R114" s="28" t="str">
        <f t="shared" si="23"/>
        <v> </v>
      </c>
      <c r="S114" s="18" t="str">
        <f t="shared" si="24"/>
        <v> </v>
      </c>
      <c r="T114" s="149" t="s">
        <v>407</v>
      </c>
      <c r="U114" s="142">
        <f t="shared" si="18"/>
      </c>
      <c r="X114" s="194"/>
    </row>
    <row r="115" spans="1:24" s="51" customFormat="1" ht="12.75" customHeight="1">
      <c r="A115" s="20"/>
      <c r="B115" s="145" t="s">
        <v>334</v>
      </c>
      <c r="C115" s="137" t="s">
        <v>44</v>
      </c>
      <c r="D115" s="145" t="s">
        <v>154</v>
      </c>
      <c r="E115" s="166" t="s">
        <v>148</v>
      </c>
      <c r="F115" s="176">
        <v>3604</v>
      </c>
      <c r="G115" s="174">
        <v>3</v>
      </c>
      <c r="H115" s="23">
        <f t="shared" si="19"/>
        <v>3454</v>
      </c>
      <c r="I115" s="63">
        <f t="shared" si="20"/>
        <v>0.0832408435072142</v>
      </c>
      <c r="J115" s="50">
        <v>62</v>
      </c>
      <c r="K115" s="21">
        <v>6</v>
      </c>
      <c r="L115" s="58">
        <f t="shared" si="21"/>
        <v>4700</v>
      </c>
      <c r="M115" s="50"/>
      <c r="N115" s="18"/>
      <c r="O115" s="19"/>
      <c r="P115" s="60"/>
      <c r="Q115" s="18" t="str">
        <f t="shared" si="22"/>
        <v> </v>
      </c>
      <c r="R115" s="28" t="str">
        <f t="shared" si="23"/>
        <v> </v>
      </c>
      <c r="S115" s="18" t="str">
        <f t="shared" si="24"/>
        <v> </v>
      </c>
      <c r="T115" s="149" t="s">
        <v>352</v>
      </c>
      <c r="U115" s="142">
        <f t="shared" si="18"/>
      </c>
      <c r="X115" s="194"/>
    </row>
    <row r="116" spans="1:21" s="51" customFormat="1" ht="12.75" customHeight="1">
      <c r="A116" s="20"/>
      <c r="B116" s="145" t="s">
        <v>175</v>
      </c>
      <c r="C116" s="145" t="s">
        <v>33</v>
      </c>
      <c r="D116" s="145" t="s">
        <v>291</v>
      </c>
      <c r="E116" s="147" t="s">
        <v>150</v>
      </c>
      <c r="F116" s="177">
        <v>3591</v>
      </c>
      <c r="G116" s="174">
        <v>3</v>
      </c>
      <c r="H116" s="23">
        <f t="shared" si="19"/>
        <v>3441</v>
      </c>
      <c r="I116" s="63">
        <f t="shared" si="20"/>
        <v>0.0835421888053467</v>
      </c>
      <c r="J116" s="50"/>
      <c r="K116" s="21"/>
      <c r="L116" s="58">
        <f t="shared" si="21"/>
        <v>0</v>
      </c>
      <c r="M116" s="50"/>
      <c r="N116" s="18"/>
      <c r="O116" s="19"/>
      <c r="P116" s="18"/>
      <c r="Q116" s="18" t="str">
        <f t="shared" si="22"/>
        <v> </v>
      </c>
      <c r="R116" s="28" t="str">
        <f t="shared" si="23"/>
        <v> </v>
      </c>
      <c r="S116" s="18" t="str">
        <f t="shared" si="24"/>
        <v> </v>
      </c>
      <c r="T116" s="149" t="s">
        <v>407</v>
      </c>
      <c r="U116" s="142">
        <f t="shared" si="18"/>
      </c>
    </row>
    <row r="117" spans="1:21" s="51" customFormat="1" ht="12.75" customHeight="1">
      <c r="A117" s="20"/>
      <c r="B117" s="137" t="s">
        <v>532</v>
      </c>
      <c r="C117" s="137" t="s">
        <v>326</v>
      </c>
      <c r="D117" s="59" t="s">
        <v>112</v>
      </c>
      <c r="E117" s="18" t="s">
        <v>149</v>
      </c>
      <c r="F117" s="93">
        <v>3586</v>
      </c>
      <c r="G117" s="168">
        <v>3</v>
      </c>
      <c r="H117" s="23">
        <f t="shared" si="19"/>
        <v>3436</v>
      </c>
      <c r="I117" s="63">
        <f t="shared" si="20"/>
        <v>0.08365867261572783</v>
      </c>
      <c r="J117" s="50"/>
      <c r="K117" s="21"/>
      <c r="L117" s="58">
        <f t="shared" si="21"/>
        <v>0</v>
      </c>
      <c r="M117" s="50"/>
      <c r="N117" s="18"/>
      <c r="O117" s="19"/>
      <c r="P117" s="18"/>
      <c r="Q117" s="18" t="str">
        <f t="shared" si="22"/>
        <v> </v>
      </c>
      <c r="R117" s="28" t="str">
        <f t="shared" si="23"/>
        <v> </v>
      </c>
      <c r="S117" s="18" t="str">
        <f t="shared" si="24"/>
        <v> </v>
      </c>
      <c r="T117" s="149" t="s">
        <v>780</v>
      </c>
      <c r="U117" s="142">
        <f t="shared" si="18"/>
      </c>
    </row>
    <row r="118" spans="1:24" s="51" customFormat="1" ht="12.75" customHeight="1">
      <c r="A118" s="20"/>
      <c r="B118" s="59" t="s">
        <v>595</v>
      </c>
      <c r="C118" s="59" t="s">
        <v>50</v>
      </c>
      <c r="D118" s="144" t="s">
        <v>844</v>
      </c>
      <c r="E118" s="147" t="s">
        <v>148</v>
      </c>
      <c r="F118" s="93">
        <v>3633</v>
      </c>
      <c r="G118" s="168">
        <v>4</v>
      </c>
      <c r="H118" s="23">
        <f t="shared" si="19"/>
        <v>3433</v>
      </c>
      <c r="I118" s="63">
        <f t="shared" si="20"/>
        <v>0.11010184420589045</v>
      </c>
      <c r="J118" s="50"/>
      <c r="K118" s="21"/>
      <c r="L118" s="58">
        <f t="shared" si="21"/>
        <v>0</v>
      </c>
      <c r="M118" s="50"/>
      <c r="N118" s="18"/>
      <c r="O118" s="19"/>
      <c r="P118" s="18"/>
      <c r="Q118" s="18" t="str">
        <f t="shared" si="22"/>
        <v> </v>
      </c>
      <c r="R118" s="28" t="str">
        <f t="shared" si="23"/>
        <v> </v>
      </c>
      <c r="S118" s="18" t="str">
        <f t="shared" si="24"/>
        <v> </v>
      </c>
      <c r="T118" s="149" t="s">
        <v>633</v>
      </c>
      <c r="U118" s="142">
        <f t="shared" si="18"/>
      </c>
      <c r="V118" s="61"/>
      <c r="W118" s="61"/>
      <c r="X118" s="61"/>
    </row>
    <row r="119" spans="1:21" s="51" customFormat="1" ht="12.75" customHeight="1">
      <c r="A119" s="20"/>
      <c r="B119" s="117" t="s">
        <v>561</v>
      </c>
      <c r="C119" s="117" t="s">
        <v>562</v>
      </c>
      <c r="D119" s="144" t="s">
        <v>137</v>
      </c>
      <c r="E119" s="18" t="s">
        <v>150</v>
      </c>
      <c r="F119" s="93">
        <v>3682</v>
      </c>
      <c r="G119" s="168">
        <v>5</v>
      </c>
      <c r="H119" s="23">
        <f t="shared" si="19"/>
        <v>3432</v>
      </c>
      <c r="I119" s="63">
        <f t="shared" si="20"/>
        <v>0.13579576317218903</v>
      </c>
      <c r="J119" s="50">
        <v>76</v>
      </c>
      <c r="K119" s="21">
        <v>10</v>
      </c>
      <c r="L119" s="58">
        <f t="shared" si="21"/>
        <v>5100</v>
      </c>
      <c r="M119" s="50"/>
      <c r="N119" s="18"/>
      <c r="O119" s="19"/>
      <c r="P119" s="18"/>
      <c r="Q119" s="18" t="str">
        <f t="shared" si="22"/>
        <v> </v>
      </c>
      <c r="R119" s="28" t="str">
        <f t="shared" si="23"/>
        <v> </v>
      </c>
      <c r="S119" s="18" t="str">
        <f t="shared" si="24"/>
        <v> </v>
      </c>
      <c r="T119" s="149" t="s">
        <v>591</v>
      </c>
      <c r="U119" s="142">
        <f t="shared" si="18"/>
      </c>
    </row>
    <row r="120" spans="1:21" s="51" customFormat="1" ht="12.75" customHeight="1">
      <c r="A120" s="20"/>
      <c r="B120" s="145" t="s">
        <v>250</v>
      </c>
      <c r="C120" s="145" t="s">
        <v>44</v>
      </c>
      <c r="D120" s="145" t="s">
        <v>830</v>
      </c>
      <c r="E120" s="147" t="s">
        <v>150</v>
      </c>
      <c r="F120" s="177">
        <v>3721</v>
      </c>
      <c r="G120" s="174">
        <v>6</v>
      </c>
      <c r="H120" s="23">
        <f t="shared" si="19"/>
        <v>3421</v>
      </c>
      <c r="I120" s="63">
        <f t="shared" si="20"/>
        <v>0.16124697661918838</v>
      </c>
      <c r="J120" s="50"/>
      <c r="K120" s="21"/>
      <c r="L120" s="58">
        <f t="shared" si="21"/>
        <v>0</v>
      </c>
      <c r="M120" s="50"/>
      <c r="N120" s="18"/>
      <c r="O120" s="19"/>
      <c r="P120" s="18"/>
      <c r="Q120" s="18" t="str">
        <f t="shared" si="22"/>
        <v> </v>
      </c>
      <c r="R120" s="28" t="str">
        <f t="shared" si="23"/>
        <v> </v>
      </c>
      <c r="S120" s="18" t="str">
        <f t="shared" si="24"/>
        <v> </v>
      </c>
      <c r="T120" s="149" t="s">
        <v>407</v>
      </c>
      <c r="U120" s="142">
        <f t="shared" si="18"/>
      </c>
    </row>
    <row r="121" spans="1:21" s="51" customFormat="1" ht="12.75" customHeight="1">
      <c r="A121" s="20"/>
      <c r="B121" s="117" t="s">
        <v>563</v>
      </c>
      <c r="C121" s="117" t="s">
        <v>64</v>
      </c>
      <c r="D121" s="144" t="s">
        <v>842</v>
      </c>
      <c r="E121" s="18" t="s">
        <v>150</v>
      </c>
      <c r="F121" s="93">
        <v>3619</v>
      </c>
      <c r="G121" s="169">
        <v>4</v>
      </c>
      <c r="H121" s="23">
        <f t="shared" si="19"/>
        <v>3419</v>
      </c>
      <c r="I121" s="63">
        <f t="shared" si="20"/>
        <v>0.11052777010223819</v>
      </c>
      <c r="J121" s="50"/>
      <c r="K121" s="21"/>
      <c r="L121" s="58">
        <f t="shared" si="21"/>
        <v>0</v>
      </c>
      <c r="M121" s="50"/>
      <c r="N121" s="18"/>
      <c r="O121" s="19"/>
      <c r="P121" s="18"/>
      <c r="Q121" s="18" t="str">
        <f t="shared" si="22"/>
        <v> </v>
      </c>
      <c r="R121" s="28" t="str">
        <f t="shared" si="23"/>
        <v> </v>
      </c>
      <c r="S121" s="18" t="str">
        <f t="shared" si="24"/>
        <v> </v>
      </c>
      <c r="T121" s="149" t="s">
        <v>591</v>
      </c>
      <c r="U121" s="142">
        <f t="shared" si="18"/>
      </c>
    </row>
    <row r="122" spans="1:24" s="51" customFormat="1" ht="12.75" customHeight="1">
      <c r="A122" s="20"/>
      <c r="B122" s="117" t="s">
        <v>237</v>
      </c>
      <c r="C122" s="117" t="s">
        <v>33</v>
      </c>
      <c r="D122" s="144" t="s">
        <v>298</v>
      </c>
      <c r="E122" s="18" t="s">
        <v>149</v>
      </c>
      <c r="F122" s="93">
        <v>3612</v>
      </c>
      <c r="G122" s="169">
        <v>4</v>
      </c>
      <c r="H122" s="23">
        <f t="shared" si="19"/>
        <v>3412</v>
      </c>
      <c r="I122" s="63">
        <f t="shared" si="20"/>
        <v>0.11074197120708748</v>
      </c>
      <c r="J122" s="50"/>
      <c r="K122" s="21"/>
      <c r="L122" s="58">
        <f t="shared" si="21"/>
        <v>0</v>
      </c>
      <c r="M122" s="50"/>
      <c r="N122" s="18"/>
      <c r="O122" s="19"/>
      <c r="P122" s="18"/>
      <c r="Q122" s="18" t="str">
        <f t="shared" si="22"/>
        <v> </v>
      </c>
      <c r="R122" s="28" t="str">
        <f t="shared" si="23"/>
        <v> </v>
      </c>
      <c r="S122" s="18" t="str">
        <f t="shared" si="24"/>
        <v> </v>
      </c>
      <c r="T122" s="149" t="s">
        <v>552</v>
      </c>
      <c r="U122" s="142">
        <f t="shared" si="18"/>
      </c>
      <c r="V122" s="61"/>
      <c r="W122" s="61"/>
      <c r="X122" s="61"/>
    </row>
    <row r="123" spans="1:21" s="51" customFormat="1" ht="12.75" customHeight="1">
      <c r="A123" s="19"/>
      <c r="B123" s="145" t="s">
        <v>173</v>
      </c>
      <c r="C123" s="145" t="s">
        <v>40</v>
      </c>
      <c r="D123" s="145" t="s">
        <v>289</v>
      </c>
      <c r="E123" s="147" t="s">
        <v>148</v>
      </c>
      <c r="F123" s="177">
        <v>3451</v>
      </c>
      <c r="G123" s="174">
        <v>1</v>
      </c>
      <c r="H123" s="23">
        <f t="shared" si="19"/>
        <v>3401</v>
      </c>
      <c r="I123" s="63">
        <f t="shared" si="20"/>
        <v>0.028977108084613158</v>
      </c>
      <c r="J123" s="50"/>
      <c r="K123" s="21"/>
      <c r="L123" s="58">
        <f t="shared" si="21"/>
        <v>0</v>
      </c>
      <c r="M123" s="50"/>
      <c r="N123" s="18"/>
      <c r="O123" s="19"/>
      <c r="P123" s="18"/>
      <c r="Q123" s="18" t="str">
        <f t="shared" si="22"/>
        <v> </v>
      </c>
      <c r="R123" s="28" t="str">
        <f t="shared" si="23"/>
        <v> </v>
      </c>
      <c r="S123" s="18" t="str">
        <f t="shared" si="24"/>
        <v> </v>
      </c>
      <c r="T123" s="149" t="s">
        <v>407</v>
      </c>
      <c r="U123" s="142">
        <f t="shared" si="18"/>
      </c>
    </row>
    <row r="124" spans="1:21" s="51" customFormat="1" ht="12.75" customHeight="1">
      <c r="A124" s="20"/>
      <c r="B124" s="117" t="s">
        <v>236</v>
      </c>
      <c r="C124" s="117" t="s">
        <v>53</v>
      </c>
      <c r="D124" s="144" t="s">
        <v>300</v>
      </c>
      <c r="E124" s="18" t="s">
        <v>150</v>
      </c>
      <c r="F124" s="93">
        <v>3438</v>
      </c>
      <c r="G124" s="168">
        <v>1</v>
      </c>
      <c r="H124" s="23">
        <f t="shared" si="19"/>
        <v>3388</v>
      </c>
      <c r="I124" s="63">
        <f t="shared" si="20"/>
        <v>0.029086678301337987</v>
      </c>
      <c r="J124" s="50"/>
      <c r="K124" s="21"/>
      <c r="L124" s="58">
        <f t="shared" si="21"/>
        <v>0</v>
      </c>
      <c r="M124" s="50"/>
      <c r="N124" s="18"/>
      <c r="O124" s="19"/>
      <c r="P124" s="18"/>
      <c r="Q124" s="18" t="str">
        <f t="shared" si="22"/>
        <v> </v>
      </c>
      <c r="R124" s="28" t="str">
        <f t="shared" si="23"/>
        <v> </v>
      </c>
      <c r="S124" s="18" t="str">
        <f t="shared" si="24"/>
        <v> </v>
      </c>
      <c r="T124" s="149" t="s">
        <v>552</v>
      </c>
      <c r="U124" s="142">
        <f t="shared" si="18"/>
      </c>
    </row>
    <row r="125" spans="1:21" s="51" customFormat="1" ht="12.75" customHeight="1">
      <c r="A125" s="20"/>
      <c r="B125" s="117" t="s">
        <v>524</v>
      </c>
      <c r="C125" s="117" t="s">
        <v>30</v>
      </c>
      <c r="D125" s="137" t="s">
        <v>835</v>
      </c>
      <c r="E125" s="18" t="s">
        <v>148</v>
      </c>
      <c r="F125" s="93">
        <v>3437</v>
      </c>
      <c r="G125" s="169">
        <v>1</v>
      </c>
      <c r="H125" s="23">
        <f t="shared" si="19"/>
        <v>3387</v>
      </c>
      <c r="I125" s="63">
        <f t="shared" si="20"/>
        <v>0.02909514111143439</v>
      </c>
      <c r="J125" s="50"/>
      <c r="K125" s="21"/>
      <c r="L125" s="58">
        <f t="shared" si="21"/>
        <v>0</v>
      </c>
      <c r="M125" s="50"/>
      <c r="N125" s="18"/>
      <c r="O125" s="19"/>
      <c r="P125" s="18"/>
      <c r="Q125" s="18" t="str">
        <f t="shared" si="22"/>
        <v> </v>
      </c>
      <c r="R125" s="28" t="str">
        <f t="shared" si="23"/>
        <v> </v>
      </c>
      <c r="S125" s="18" t="str">
        <f t="shared" si="24"/>
        <v> </v>
      </c>
      <c r="T125" s="149" t="s">
        <v>552</v>
      </c>
      <c r="U125" s="142">
        <f t="shared" si="18"/>
      </c>
    </row>
    <row r="126" spans="1:24" ht="12.75" customHeight="1">
      <c r="A126" s="20"/>
      <c r="B126" s="161" t="s">
        <v>668</v>
      </c>
      <c r="C126" s="137" t="s">
        <v>44</v>
      </c>
      <c r="D126" s="161" t="s">
        <v>690</v>
      </c>
      <c r="E126" s="147" t="s">
        <v>149</v>
      </c>
      <c r="F126" s="167">
        <v>3434</v>
      </c>
      <c r="G126" s="173">
        <v>1</v>
      </c>
      <c r="H126" s="23">
        <f t="shared" si="19"/>
        <v>3384</v>
      </c>
      <c r="I126" s="63">
        <f t="shared" si="20"/>
        <v>0.029120559114735003</v>
      </c>
      <c r="J126" s="50"/>
      <c r="K126" s="21"/>
      <c r="L126" s="58">
        <f t="shared" si="21"/>
        <v>0</v>
      </c>
      <c r="M126" s="50"/>
      <c r="N126" s="18"/>
      <c r="O126" s="19"/>
      <c r="P126" s="18"/>
      <c r="Q126" s="18" t="str">
        <f t="shared" si="22"/>
        <v> </v>
      </c>
      <c r="R126" s="28" t="str">
        <f t="shared" si="23"/>
        <v> </v>
      </c>
      <c r="S126" s="18" t="str">
        <f t="shared" si="24"/>
        <v> </v>
      </c>
      <c r="T126" s="149" t="s">
        <v>710</v>
      </c>
      <c r="U126" s="142">
        <f t="shared" si="18"/>
      </c>
      <c r="V126" s="51"/>
      <c r="W126" s="51"/>
      <c r="X126" s="51"/>
    </row>
    <row r="127" spans="1:21" s="51" customFormat="1" ht="12.75" customHeight="1">
      <c r="A127" s="20"/>
      <c r="B127" s="145" t="s">
        <v>335</v>
      </c>
      <c r="C127" s="144" t="s">
        <v>101</v>
      </c>
      <c r="D127" s="145" t="s">
        <v>154</v>
      </c>
      <c r="E127" s="166" t="s">
        <v>150</v>
      </c>
      <c r="F127" s="176">
        <v>3681</v>
      </c>
      <c r="G127" s="174">
        <v>6</v>
      </c>
      <c r="H127" s="23">
        <f t="shared" si="19"/>
        <v>3381</v>
      </c>
      <c r="I127" s="63">
        <f t="shared" si="20"/>
        <v>0.16299918500407498</v>
      </c>
      <c r="J127" s="50">
        <v>60</v>
      </c>
      <c r="K127" s="21">
        <v>7</v>
      </c>
      <c r="L127" s="58">
        <f t="shared" si="21"/>
        <v>4250</v>
      </c>
      <c r="M127" s="50">
        <v>90</v>
      </c>
      <c r="N127" s="18"/>
      <c r="O127" s="19"/>
      <c r="P127" s="18"/>
      <c r="Q127" s="18" t="str">
        <f t="shared" si="22"/>
        <v> </v>
      </c>
      <c r="R127" s="28" t="str">
        <f t="shared" si="23"/>
        <v> </v>
      </c>
      <c r="S127" s="18" t="str">
        <f t="shared" si="24"/>
        <v> </v>
      </c>
      <c r="T127" s="149" t="s">
        <v>352</v>
      </c>
      <c r="U127" s="142">
        <f t="shared" si="18"/>
      </c>
    </row>
    <row r="128" spans="1:21" s="51" customFormat="1" ht="12.75" customHeight="1">
      <c r="A128" s="20"/>
      <c r="B128" s="117" t="s">
        <v>525</v>
      </c>
      <c r="C128" s="117" t="s">
        <v>42</v>
      </c>
      <c r="D128" s="144" t="s">
        <v>146</v>
      </c>
      <c r="E128" s="18" t="s">
        <v>148</v>
      </c>
      <c r="F128" s="93">
        <v>3431</v>
      </c>
      <c r="G128" s="169">
        <v>1</v>
      </c>
      <c r="H128" s="23">
        <f t="shared" si="19"/>
        <v>3381</v>
      </c>
      <c r="I128" s="63">
        <f t="shared" si="20"/>
        <v>0.02914602156805596</v>
      </c>
      <c r="J128" s="50"/>
      <c r="K128" s="21"/>
      <c r="L128" s="58">
        <f t="shared" si="21"/>
        <v>0</v>
      </c>
      <c r="M128" s="50"/>
      <c r="N128" s="18"/>
      <c r="O128" s="19"/>
      <c r="P128" s="18"/>
      <c r="Q128" s="18" t="str">
        <f t="shared" si="22"/>
        <v> </v>
      </c>
      <c r="R128" s="28" t="str">
        <f t="shared" si="23"/>
        <v> </v>
      </c>
      <c r="S128" s="18" t="str">
        <f t="shared" si="24"/>
        <v> </v>
      </c>
      <c r="T128" s="149" t="s">
        <v>552</v>
      </c>
      <c r="U128" s="142">
        <f t="shared" si="18"/>
      </c>
    </row>
    <row r="129" spans="1:21" s="51" customFormat="1" ht="12.75" customHeight="1">
      <c r="A129" s="20"/>
      <c r="B129" s="153" t="s">
        <v>492</v>
      </c>
      <c r="C129" s="153" t="s">
        <v>50</v>
      </c>
      <c r="D129" s="129" t="s">
        <v>514</v>
      </c>
      <c r="E129" s="157" t="s">
        <v>150</v>
      </c>
      <c r="F129" s="93">
        <v>3879</v>
      </c>
      <c r="G129" s="170">
        <v>10</v>
      </c>
      <c r="H129" s="23">
        <f t="shared" si="19"/>
        <v>3379</v>
      </c>
      <c r="I129" s="63">
        <f t="shared" si="20"/>
        <v>0.2577984016499098</v>
      </c>
      <c r="J129" s="50"/>
      <c r="K129" s="21"/>
      <c r="L129" s="58">
        <f t="shared" si="21"/>
        <v>0</v>
      </c>
      <c r="M129" s="50"/>
      <c r="N129" s="70"/>
      <c r="O129" s="71"/>
      <c r="P129" s="60"/>
      <c r="Q129" s="18" t="str">
        <f t="shared" si="22"/>
        <v> </v>
      </c>
      <c r="R129" s="28" t="str">
        <f t="shared" si="23"/>
        <v> </v>
      </c>
      <c r="S129" s="18" t="str">
        <f t="shared" si="24"/>
        <v> </v>
      </c>
      <c r="T129" s="149" t="s">
        <v>54</v>
      </c>
      <c r="U129" s="142">
        <f t="shared" si="18"/>
      </c>
    </row>
    <row r="130" spans="1:21" s="51" customFormat="1" ht="12.75" customHeight="1">
      <c r="A130" s="20"/>
      <c r="B130" s="144" t="s">
        <v>493</v>
      </c>
      <c r="C130" s="144" t="s">
        <v>85</v>
      </c>
      <c r="D130" s="144" t="s">
        <v>817</v>
      </c>
      <c r="E130" s="147" t="s">
        <v>149</v>
      </c>
      <c r="F130" s="93">
        <v>3373</v>
      </c>
      <c r="G130" s="169">
        <v>0</v>
      </c>
      <c r="H130" s="23">
        <f t="shared" si="19"/>
        <v>3373</v>
      </c>
      <c r="I130" s="63">
        <f t="shared" si="20"/>
        <v>0</v>
      </c>
      <c r="J130" s="50">
        <v>62</v>
      </c>
      <c r="K130" s="21">
        <v>1</v>
      </c>
      <c r="L130" s="58">
        <f t="shared" si="21"/>
        <v>5950</v>
      </c>
      <c r="M130" s="50"/>
      <c r="N130" s="18"/>
      <c r="O130" s="19"/>
      <c r="P130" s="18"/>
      <c r="Q130" s="18" t="str">
        <f t="shared" si="22"/>
        <v> </v>
      </c>
      <c r="R130" s="28" t="str">
        <f t="shared" si="23"/>
        <v> </v>
      </c>
      <c r="S130" s="18" t="str">
        <f t="shared" si="24"/>
        <v> </v>
      </c>
      <c r="T130" s="149" t="s">
        <v>54</v>
      </c>
      <c r="U130" s="142">
        <f t="shared" si="18"/>
      </c>
    </row>
    <row r="131" spans="1:21" s="51" customFormat="1" ht="12.75" customHeight="1">
      <c r="A131" s="20"/>
      <c r="B131" s="117" t="s">
        <v>564</v>
      </c>
      <c r="C131" s="117" t="s">
        <v>110</v>
      </c>
      <c r="D131" s="137" t="s">
        <v>838</v>
      </c>
      <c r="E131" s="18" t="s">
        <v>149</v>
      </c>
      <c r="F131" s="93">
        <v>3513</v>
      </c>
      <c r="G131" s="169">
        <v>3</v>
      </c>
      <c r="H131" s="23">
        <f t="shared" si="19"/>
        <v>3363</v>
      </c>
      <c r="I131" s="63">
        <f t="shared" si="20"/>
        <v>0.08539709649871904</v>
      </c>
      <c r="J131" s="50"/>
      <c r="K131" s="21"/>
      <c r="L131" s="58">
        <f t="shared" si="21"/>
        <v>0</v>
      </c>
      <c r="M131" s="50"/>
      <c r="N131" s="18"/>
      <c r="O131" s="19"/>
      <c r="P131" s="18"/>
      <c r="Q131" s="18" t="str">
        <f t="shared" si="22"/>
        <v> </v>
      </c>
      <c r="R131" s="28" t="str">
        <f t="shared" si="23"/>
        <v> </v>
      </c>
      <c r="S131" s="18" t="str">
        <f t="shared" si="24"/>
        <v> </v>
      </c>
      <c r="T131" s="149" t="s">
        <v>591</v>
      </c>
      <c r="U131" s="142">
        <f t="shared" si="18"/>
      </c>
    </row>
    <row r="132" spans="1:21" s="51" customFormat="1" ht="12.75" customHeight="1">
      <c r="A132" s="20"/>
      <c r="B132" s="144" t="s">
        <v>179</v>
      </c>
      <c r="C132" s="144" t="s">
        <v>45</v>
      </c>
      <c r="D132" s="117" t="s">
        <v>759</v>
      </c>
      <c r="E132" s="18" t="s">
        <v>150</v>
      </c>
      <c r="F132" s="43">
        <v>3608</v>
      </c>
      <c r="G132" s="168">
        <v>5</v>
      </c>
      <c r="H132" s="23">
        <f t="shared" si="19"/>
        <v>3358</v>
      </c>
      <c r="I132" s="63">
        <f t="shared" si="20"/>
        <v>0.1385809312638581</v>
      </c>
      <c r="J132" s="45"/>
      <c r="K132" s="21"/>
      <c r="L132" s="58">
        <f t="shared" si="21"/>
        <v>0</v>
      </c>
      <c r="M132" s="50"/>
      <c r="N132" s="18"/>
      <c r="O132" s="19"/>
      <c r="P132" s="18"/>
      <c r="Q132" s="18" t="str">
        <f t="shared" si="22"/>
        <v> </v>
      </c>
      <c r="R132" s="28" t="str">
        <f t="shared" si="23"/>
        <v> </v>
      </c>
      <c r="S132" s="18" t="str">
        <f t="shared" si="24"/>
        <v> </v>
      </c>
      <c r="T132" s="149" t="s">
        <v>780</v>
      </c>
      <c r="U132" s="142">
        <f t="shared" si="18"/>
      </c>
    </row>
    <row r="133" spans="1:22" s="51" customFormat="1" ht="12.75" customHeight="1">
      <c r="A133" s="20"/>
      <c r="B133" s="151" t="s">
        <v>233</v>
      </c>
      <c r="C133" s="151" t="s">
        <v>410</v>
      </c>
      <c r="D133" s="151" t="s">
        <v>833</v>
      </c>
      <c r="E133" s="146" t="s">
        <v>148</v>
      </c>
      <c r="F133" s="176">
        <v>3406</v>
      </c>
      <c r="G133" s="174">
        <v>1</v>
      </c>
      <c r="H133" s="23">
        <f t="shared" si="19"/>
        <v>3356</v>
      </c>
      <c r="I133" s="63">
        <f t="shared" si="20"/>
        <v>0.02935995302407516</v>
      </c>
      <c r="J133" s="50"/>
      <c r="K133" s="21"/>
      <c r="L133" s="58">
        <f t="shared" si="21"/>
        <v>0</v>
      </c>
      <c r="M133" s="50"/>
      <c r="N133" s="18"/>
      <c r="O133" s="19"/>
      <c r="P133" s="18"/>
      <c r="Q133" s="18" t="str">
        <f t="shared" si="22"/>
        <v> </v>
      </c>
      <c r="R133" s="28" t="str">
        <f t="shared" si="23"/>
        <v> </v>
      </c>
      <c r="S133" s="18" t="str">
        <f t="shared" si="24"/>
        <v> </v>
      </c>
      <c r="T133" s="149" t="s">
        <v>432</v>
      </c>
      <c r="U133" s="142">
        <f t="shared" si="18"/>
      </c>
      <c r="V133" s="118"/>
    </row>
    <row r="134" spans="1:21" s="51" customFormat="1" ht="12.75" customHeight="1">
      <c r="A134" s="20"/>
      <c r="B134" s="150" t="s">
        <v>445</v>
      </c>
      <c r="C134" s="150" t="s">
        <v>62</v>
      </c>
      <c r="D134" s="150" t="s">
        <v>436</v>
      </c>
      <c r="E134" s="147" t="s">
        <v>150</v>
      </c>
      <c r="F134" s="93">
        <v>3348</v>
      </c>
      <c r="G134" s="168">
        <v>0</v>
      </c>
      <c r="H134" s="23">
        <f t="shared" si="19"/>
        <v>3348</v>
      </c>
      <c r="I134" s="63">
        <f t="shared" si="20"/>
        <v>0</v>
      </c>
      <c r="J134" s="50"/>
      <c r="K134" s="21"/>
      <c r="L134" s="58">
        <f t="shared" si="21"/>
        <v>0</v>
      </c>
      <c r="M134" s="50"/>
      <c r="N134" s="18"/>
      <c r="O134" s="19"/>
      <c r="P134" s="59"/>
      <c r="Q134" s="18" t="str">
        <f t="shared" si="22"/>
        <v> </v>
      </c>
      <c r="R134" s="28" t="str">
        <f t="shared" si="23"/>
        <v> </v>
      </c>
      <c r="S134" s="18" t="str">
        <f t="shared" si="24"/>
        <v> </v>
      </c>
      <c r="T134" s="149" t="s">
        <v>467</v>
      </c>
      <c r="U134" s="142">
        <f t="shared" si="18"/>
      </c>
    </row>
    <row r="135" spans="1:21" s="51" customFormat="1" ht="12.75" customHeight="1">
      <c r="A135" s="20"/>
      <c r="B135" s="144" t="s">
        <v>719</v>
      </c>
      <c r="C135" s="144" t="s">
        <v>28</v>
      </c>
      <c r="D135" s="117" t="s">
        <v>114</v>
      </c>
      <c r="E135" s="18" t="s">
        <v>149</v>
      </c>
      <c r="F135" s="43">
        <v>3492</v>
      </c>
      <c r="G135" s="171">
        <v>3</v>
      </c>
      <c r="H135" s="23">
        <f t="shared" si="19"/>
        <v>3342</v>
      </c>
      <c r="I135" s="63">
        <f t="shared" si="20"/>
        <v>0.0859106529209622</v>
      </c>
      <c r="J135" s="159">
        <v>62</v>
      </c>
      <c r="K135" s="21">
        <v>8</v>
      </c>
      <c r="L135" s="58">
        <f t="shared" si="21"/>
        <v>4200</v>
      </c>
      <c r="M135" s="50"/>
      <c r="N135" s="18"/>
      <c r="O135" s="19"/>
      <c r="P135" s="18"/>
      <c r="Q135" s="18" t="str">
        <f t="shared" si="22"/>
        <v> </v>
      </c>
      <c r="R135" s="28" t="str">
        <f t="shared" si="23"/>
        <v> </v>
      </c>
      <c r="S135" s="18" t="str">
        <f t="shared" si="24"/>
        <v> </v>
      </c>
      <c r="T135" s="149" t="s">
        <v>780</v>
      </c>
      <c r="U135" s="142">
        <f t="shared" si="18"/>
      </c>
    </row>
    <row r="136" spans="1:21" s="51" customFormat="1" ht="12.75" customHeight="1">
      <c r="A136" s="20"/>
      <c r="B136" s="145" t="s">
        <v>158</v>
      </c>
      <c r="C136" s="144" t="s">
        <v>159</v>
      </c>
      <c r="D136" s="145" t="s">
        <v>154</v>
      </c>
      <c r="E136" s="166" t="s">
        <v>148</v>
      </c>
      <c r="F136" s="176">
        <v>3491</v>
      </c>
      <c r="G136" s="174">
        <v>3</v>
      </c>
      <c r="H136" s="23">
        <f t="shared" si="19"/>
        <v>3341</v>
      </c>
      <c r="I136" s="63">
        <f t="shared" si="20"/>
        <v>0.08593526210254941</v>
      </c>
      <c r="J136" s="50">
        <v>52</v>
      </c>
      <c r="K136" s="21">
        <v>7</v>
      </c>
      <c r="L136" s="58">
        <f t="shared" si="21"/>
        <v>3450</v>
      </c>
      <c r="M136" s="50">
        <v>100</v>
      </c>
      <c r="N136" s="18"/>
      <c r="O136" s="19"/>
      <c r="P136" s="18"/>
      <c r="Q136" s="18" t="str">
        <f t="shared" si="22"/>
        <v> </v>
      </c>
      <c r="R136" s="28" t="str">
        <f t="shared" si="23"/>
        <v> </v>
      </c>
      <c r="S136" s="18" t="str">
        <f t="shared" si="24"/>
        <v> </v>
      </c>
      <c r="T136" s="149" t="s">
        <v>352</v>
      </c>
      <c r="U136" s="142">
        <f t="shared" si="18"/>
      </c>
    </row>
    <row r="137" spans="1:21" s="51" customFormat="1" ht="12.75" customHeight="1">
      <c r="A137" s="20"/>
      <c r="B137" s="117" t="s">
        <v>596</v>
      </c>
      <c r="C137" s="117" t="s">
        <v>597</v>
      </c>
      <c r="D137" s="117" t="s">
        <v>310</v>
      </c>
      <c r="E137" s="157" t="s">
        <v>150</v>
      </c>
      <c r="F137" s="93">
        <v>3489</v>
      </c>
      <c r="G137" s="169">
        <v>3</v>
      </c>
      <c r="H137" s="23">
        <f t="shared" si="19"/>
        <v>3339</v>
      </c>
      <c r="I137" s="63">
        <f t="shared" si="20"/>
        <v>0.08598452278589853</v>
      </c>
      <c r="J137" s="45"/>
      <c r="K137" s="21"/>
      <c r="L137" s="58">
        <f t="shared" si="21"/>
        <v>0</v>
      </c>
      <c r="M137" s="50"/>
      <c r="N137" s="18"/>
      <c r="O137" s="19"/>
      <c r="P137" s="18"/>
      <c r="Q137" s="18" t="str">
        <f t="shared" si="22"/>
        <v> </v>
      </c>
      <c r="R137" s="28" t="str">
        <f t="shared" si="23"/>
        <v> </v>
      </c>
      <c r="S137" s="18" t="str">
        <f t="shared" si="24"/>
        <v> </v>
      </c>
      <c r="T137" s="149" t="s">
        <v>633</v>
      </c>
      <c r="U137" s="142">
        <f aca="true" t="shared" si="25" ref="U137:U200">IF(SUM(O137:S137)&gt;0,1,"")</f>
      </c>
    </row>
    <row r="138" spans="1:21" s="51" customFormat="1" ht="12.75" customHeight="1">
      <c r="A138" s="20"/>
      <c r="B138" s="144" t="s">
        <v>720</v>
      </c>
      <c r="C138" s="144" t="s">
        <v>35</v>
      </c>
      <c r="D138" s="117" t="s">
        <v>113</v>
      </c>
      <c r="E138" s="18" t="s">
        <v>149</v>
      </c>
      <c r="F138" s="43">
        <v>3735</v>
      </c>
      <c r="G138" s="168">
        <v>8</v>
      </c>
      <c r="H138" s="23">
        <f t="shared" si="19"/>
        <v>3335</v>
      </c>
      <c r="I138" s="63">
        <f t="shared" si="20"/>
        <v>0.214190093708166</v>
      </c>
      <c r="J138" s="45"/>
      <c r="K138" s="21"/>
      <c r="L138" s="58">
        <f t="shared" si="21"/>
        <v>0</v>
      </c>
      <c r="M138" s="50"/>
      <c r="N138" s="18"/>
      <c r="O138" s="19"/>
      <c r="P138" s="18"/>
      <c r="Q138" s="18" t="str">
        <f t="shared" si="22"/>
        <v> </v>
      </c>
      <c r="R138" s="28" t="str">
        <f t="shared" si="23"/>
        <v> </v>
      </c>
      <c r="S138" s="18" t="str">
        <f t="shared" si="24"/>
        <v> </v>
      </c>
      <c r="T138" s="149" t="s">
        <v>780</v>
      </c>
      <c r="U138" s="142">
        <f t="shared" si="25"/>
      </c>
    </row>
    <row r="139" spans="1:21" s="51" customFormat="1" ht="12.75" customHeight="1">
      <c r="A139" s="20"/>
      <c r="B139" s="120" t="s">
        <v>721</v>
      </c>
      <c r="C139" s="120" t="s">
        <v>50</v>
      </c>
      <c r="D139" s="119" t="s">
        <v>113</v>
      </c>
      <c r="E139" s="18" t="s">
        <v>148</v>
      </c>
      <c r="F139" s="43">
        <v>3535</v>
      </c>
      <c r="G139" s="168">
        <v>4</v>
      </c>
      <c r="H139" s="23">
        <f t="shared" si="19"/>
        <v>3335</v>
      </c>
      <c r="I139" s="63">
        <f t="shared" si="20"/>
        <v>0.11315417256011315</v>
      </c>
      <c r="J139" s="50"/>
      <c r="K139" s="21"/>
      <c r="L139" s="58">
        <f t="shared" si="21"/>
        <v>0</v>
      </c>
      <c r="M139" s="50"/>
      <c r="N139" s="18"/>
      <c r="O139" s="19"/>
      <c r="P139" s="18"/>
      <c r="Q139" s="18" t="str">
        <f t="shared" si="22"/>
        <v> </v>
      </c>
      <c r="R139" s="28" t="str">
        <f t="shared" si="23"/>
        <v> </v>
      </c>
      <c r="S139" s="18" t="str">
        <f t="shared" si="24"/>
        <v> </v>
      </c>
      <c r="T139" s="149" t="s">
        <v>780</v>
      </c>
      <c r="U139" s="142">
        <f t="shared" si="25"/>
      </c>
    </row>
    <row r="140" spans="1:21" s="51" customFormat="1" ht="12.75" customHeight="1">
      <c r="A140" s="20"/>
      <c r="B140" s="137" t="s">
        <v>722</v>
      </c>
      <c r="C140" s="137" t="s">
        <v>33</v>
      </c>
      <c r="D140" s="59" t="s">
        <v>214</v>
      </c>
      <c r="E140" s="33" t="s">
        <v>148</v>
      </c>
      <c r="F140" s="43">
        <v>3381</v>
      </c>
      <c r="G140" s="168">
        <v>1</v>
      </c>
      <c r="H140" s="23">
        <f t="shared" si="19"/>
        <v>3331</v>
      </c>
      <c r="I140" s="63">
        <f t="shared" si="20"/>
        <v>0.02957704821058858</v>
      </c>
      <c r="J140" s="50"/>
      <c r="K140" s="21"/>
      <c r="L140" s="58">
        <f t="shared" si="21"/>
        <v>0</v>
      </c>
      <c r="M140" s="50"/>
      <c r="N140" s="18"/>
      <c r="O140" s="19"/>
      <c r="P140" s="60"/>
      <c r="Q140" s="18" t="str">
        <f t="shared" si="22"/>
        <v> </v>
      </c>
      <c r="R140" s="28" t="str">
        <f t="shared" si="23"/>
        <v> </v>
      </c>
      <c r="S140" s="18" t="str">
        <f t="shared" si="24"/>
        <v> </v>
      </c>
      <c r="T140" s="149" t="s">
        <v>780</v>
      </c>
      <c r="U140" s="142">
        <f t="shared" si="25"/>
      </c>
    </row>
    <row r="141" spans="1:21" s="51" customFormat="1" ht="12.75" customHeight="1">
      <c r="A141" s="20"/>
      <c r="B141" s="117" t="s">
        <v>565</v>
      </c>
      <c r="C141" s="59" t="s">
        <v>122</v>
      </c>
      <c r="D141" s="144" t="s">
        <v>842</v>
      </c>
      <c r="E141" s="18" t="s">
        <v>150</v>
      </c>
      <c r="F141" s="93">
        <v>3403</v>
      </c>
      <c r="G141" s="168">
        <v>2</v>
      </c>
      <c r="H141" s="23">
        <f t="shared" si="19"/>
        <v>3303</v>
      </c>
      <c r="I141" s="63">
        <f t="shared" si="20"/>
        <v>0.05877167205406994</v>
      </c>
      <c r="J141" s="45"/>
      <c r="K141" s="21"/>
      <c r="L141" s="58">
        <f t="shared" si="21"/>
        <v>0</v>
      </c>
      <c r="M141" s="50"/>
      <c r="N141" s="18"/>
      <c r="O141" s="19"/>
      <c r="P141" s="60"/>
      <c r="Q141" s="18" t="str">
        <f t="shared" si="22"/>
        <v> </v>
      </c>
      <c r="R141" s="28" t="str">
        <f t="shared" si="23"/>
        <v> </v>
      </c>
      <c r="S141" s="18" t="str">
        <f t="shared" si="24"/>
        <v> </v>
      </c>
      <c r="T141" s="149" t="s">
        <v>591</v>
      </c>
      <c r="U141" s="142">
        <f t="shared" si="25"/>
      </c>
    </row>
    <row r="142" spans="1:21" s="51" customFormat="1" ht="12.75" customHeight="1">
      <c r="A142" s="20"/>
      <c r="B142" s="117" t="s">
        <v>238</v>
      </c>
      <c r="C142" s="117" t="s">
        <v>45</v>
      </c>
      <c r="D142" s="117" t="s">
        <v>312</v>
      </c>
      <c r="E142" s="157" t="s">
        <v>150</v>
      </c>
      <c r="F142" s="93">
        <v>3302</v>
      </c>
      <c r="G142" s="169">
        <v>0</v>
      </c>
      <c r="H142" s="23">
        <f t="shared" si="19"/>
        <v>3302</v>
      </c>
      <c r="I142" s="63">
        <f t="shared" si="20"/>
        <v>0</v>
      </c>
      <c r="J142" s="45"/>
      <c r="K142" s="21"/>
      <c r="L142" s="58">
        <f t="shared" si="21"/>
        <v>0</v>
      </c>
      <c r="M142" s="50"/>
      <c r="N142" s="18"/>
      <c r="O142" s="19"/>
      <c r="P142" s="60"/>
      <c r="Q142" s="18" t="str">
        <f t="shared" si="22"/>
        <v> </v>
      </c>
      <c r="R142" s="28" t="str">
        <f t="shared" si="23"/>
        <v> </v>
      </c>
      <c r="S142" s="18" t="str">
        <f t="shared" si="24"/>
        <v> </v>
      </c>
      <c r="T142" s="149" t="s">
        <v>633</v>
      </c>
      <c r="U142" s="142">
        <f t="shared" si="25"/>
      </c>
    </row>
    <row r="143" spans="1:21" s="51" customFormat="1" ht="12.75" customHeight="1">
      <c r="A143" s="20"/>
      <c r="B143" s="144" t="s">
        <v>495</v>
      </c>
      <c r="C143" s="144" t="s">
        <v>47</v>
      </c>
      <c r="D143" s="117" t="s">
        <v>515</v>
      </c>
      <c r="E143" s="147" t="s">
        <v>149</v>
      </c>
      <c r="F143" s="93">
        <v>3398</v>
      </c>
      <c r="G143" s="168">
        <v>2</v>
      </c>
      <c r="H143" s="23">
        <f t="shared" si="19"/>
        <v>3298</v>
      </c>
      <c r="I143" s="63">
        <f t="shared" si="20"/>
        <v>0.05885815185403178</v>
      </c>
      <c r="J143" s="50"/>
      <c r="K143" s="21"/>
      <c r="L143" s="58">
        <f t="shared" si="21"/>
        <v>0</v>
      </c>
      <c r="M143" s="50"/>
      <c r="N143" s="18"/>
      <c r="O143" s="19"/>
      <c r="P143" s="18"/>
      <c r="Q143" s="18" t="str">
        <f t="shared" si="22"/>
        <v> </v>
      </c>
      <c r="R143" s="28" t="str">
        <f t="shared" si="23"/>
        <v> </v>
      </c>
      <c r="S143" s="18" t="str">
        <f t="shared" si="24"/>
        <v> </v>
      </c>
      <c r="T143" s="149" t="s">
        <v>54</v>
      </c>
      <c r="U143" s="142">
        <f t="shared" si="25"/>
      </c>
    </row>
    <row r="144" spans="1:21" s="51" customFormat="1" ht="12.75" customHeight="1">
      <c r="A144" s="20"/>
      <c r="B144" s="161" t="s">
        <v>669</v>
      </c>
      <c r="C144" s="137" t="s">
        <v>57</v>
      </c>
      <c r="D144" s="161" t="s">
        <v>690</v>
      </c>
      <c r="E144" s="147" t="s">
        <v>148</v>
      </c>
      <c r="F144" s="167">
        <v>3385</v>
      </c>
      <c r="G144" s="173">
        <v>2</v>
      </c>
      <c r="H144" s="23">
        <f t="shared" si="19"/>
        <v>3285</v>
      </c>
      <c r="I144" s="63">
        <f t="shared" si="20"/>
        <v>0.059084194977843424</v>
      </c>
      <c r="J144" s="50"/>
      <c r="K144" s="21"/>
      <c r="L144" s="58">
        <f t="shared" si="21"/>
        <v>0</v>
      </c>
      <c r="M144" s="50"/>
      <c r="N144" s="18"/>
      <c r="O144" s="19"/>
      <c r="P144" s="18"/>
      <c r="Q144" s="18" t="str">
        <f t="shared" si="22"/>
        <v> </v>
      </c>
      <c r="R144" s="28" t="str">
        <f t="shared" si="23"/>
        <v> </v>
      </c>
      <c r="S144" s="18" t="str">
        <f t="shared" si="24"/>
        <v> </v>
      </c>
      <c r="T144" s="149" t="s">
        <v>710</v>
      </c>
      <c r="U144" s="142">
        <f t="shared" si="25"/>
      </c>
    </row>
    <row r="145" spans="1:21" s="51" customFormat="1" ht="12.75" customHeight="1">
      <c r="A145" s="20"/>
      <c r="B145" s="144" t="s">
        <v>496</v>
      </c>
      <c r="C145" s="144" t="s">
        <v>79</v>
      </c>
      <c r="D145" s="144" t="s">
        <v>857</v>
      </c>
      <c r="E145" s="147" t="s">
        <v>148</v>
      </c>
      <c r="F145" s="93">
        <v>3382</v>
      </c>
      <c r="G145" s="169">
        <v>2</v>
      </c>
      <c r="H145" s="23">
        <f t="shared" si="19"/>
        <v>3282</v>
      </c>
      <c r="I145" s="63">
        <f t="shared" si="20"/>
        <v>0.05913660555884093</v>
      </c>
      <c r="J145" s="50"/>
      <c r="K145" s="21"/>
      <c r="L145" s="58">
        <f t="shared" si="21"/>
        <v>0</v>
      </c>
      <c r="M145" s="50"/>
      <c r="N145" s="18"/>
      <c r="O145" s="19"/>
      <c r="P145" s="18"/>
      <c r="Q145" s="18" t="str">
        <f t="shared" si="22"/>
        <v> </v>
      </c>
      <c r="R145" s="28" t="str">
        <f t="shared" si="23"/>
        <v> </v>
      </c>
      <c r="S145" s="18" t="str">
        <f t="shared" si="24"/>
        <v> </v>
      </c>
      <c r="T145" s="149" t="s">
        <v>54</v>
      </c>
      <c r="U145" s="142">
        <f t="shared" si="25"/>
      </c>
    </row>
    <row r="146" spans="1:24" ht="12.75" customHeight="1">
      <c r="A146" s="20"/>
      <c r="B146" s="137" t="s">
        <v>277</v>
      </c>
      <c r="C146" s="137" t="s">
        <v>117</v>
      </c>
      <c r="D146" s="144" t="s">
        <v>313</v>
      </c>
      <c r="E146" s="18"/>
      <c r="F146" s="93">
        <v>3372</v>
      </c>
      <c r="G146" s="168">
        <v>2</v>
      </c>
      <c r="H146" s="23">
        <f t="shared" si="19"/>
        <v>3272</v>
      </c>
      <c r="I146" s="63">
        <f t="shared" si="20"/>
        <v>0.05931198102016608</v>
      </c>
      <c r="J146" s="50"/>
      <c r="K146" s="21"/>
      <c r="L146" s="58">
        <f t="shared" si="21"/>
        <v>0</v>
      </c>
      <c r="M146" s="50"/>
      <c r="N146" s="18"/>
      <c r="O146" s="19"/>
      <c r="P146" s="18"/>
      <c r="Q146" s="18" t="str">
        <f t="shared" si="22"/>
        <v> </v>
      </c>
      <c r="R146" s="28" t="str">
        <f t="shared" si="23"/>
        <v> </v>
      </c>
      <c r="S146" s="18" t="str">
        <f t="shared" si="24"/>
        <v> </v>
      </c>
      <c r="T146" s="149" t="s">
        <v>660</v>
      </c>
      <c r="U146" s="142">
        <f t="shared" si="25"/>
      </c>
      <c r="V146" s="51"/>
      <c r="W146" s="51"/>
      <c r="X146" s="51"/>
    </row>
    <row r="147" spans="1:21" s="51" customFormat="1" ht="12.75" customHeight="1">
      <c r="A147" s="20"/>
      <c r="B147" s="150" t="s">
        <v>446</v>
      </c>
      <c r="C147" s="150" t="s">
        <v>60</v>
      </c>
      <c r="D147" s="150" t="s">
        <v>447</v>
      </c>
      <c r="E147" s="147" t="s">
        <v>149</v>
      </c>
      <c r="F147" s="93">
        <v>3570</v>
      </c>
      <c r="G147" s="168">
        <v>6</v>
      </c>
      <c r="H147" s="23">
        <f t="shared" si="19"/>
        <v>3270</v>
      </c>
      <c r="I147" s="63">
        <f t="shared" si="20"/>
        <v>0.16806722689075632</v>
      </c>
      <c r="J147" s="50"/>
      <c r="K147" s="21"/>
      <c r="L147" s="58">
        <f t="shared" si="21"/>
        <v>0</v>
      </c>
      <c r="M147" s="50"/>
      <c r="N147" s="18"/>
      <c r="O147" s="19"/>
      <c r="P147" s="18"/>
      <c r="Q147" s="18" t="str">
        <f t="shared" si="22"/>
        <v> </v>
      </c>
      <c r="R147" s="28" t="str">
        <f t="shared" si="23"/>
        <v> </v>
      </c>
      <c r="S147" s="18" t="str">
        <f t="shared" si="24"/>
        <v> </v>
      </c>
      <c r="T147" s="149" t="s">
        <v>467</v>
      </c>
      <c r="U147" s="142">
        <f t="shared" si="25"/>
      </c>
    </row>
    <row r="148" spans="1:21" s="51" customFormat="1" ht="12.75" customHeight="1">
      <c r="A148" s="20"/>
      <c r="B148" s="137" t="s">
        <v>723</v>
      </c>
      <c r="C148" s="137" t="s">
        <v>33</v>
      </c>
      <c r="D148" s="144" t="s">
        <v>143</v>
      </c>
      <c r="E148" s="18" t="s">
        <v>150</v>
      </c>
      <c r="F148" s="43">
        <v>3358</v>
      </c>
      <c r="G148" s="172">
        <v>2</v>
      </c>
      <c r="H148" s="23">
        <f t="shared" si="19"/>
        <v>3258</v>
      </c>
      <c r="I148" s="63">
        <f t="shared" si="20"/>
        <v>0.05955926146515784</v>
      </c>
      <c r="J148" s="154">
        <v>51</v>
      </c>
      <c r="K148" s="21">
        <v>7</v>
      </c>
      <c r="L148" s="58">
        <f t="shared" si="21"/>
        <v>3350</v>
      </c>
      <c r="M148" s="50"/>
      <c r="N148" s="18"/>
      <c r="O148" s="19"/>
      <c r="P148" s="18"/>
      <c r="Q148" s="18" t="str">
        <f t="shared" si="22"/>
        <v> </v>
      </c>
      <c r="R148" s="28" t="str">
        <f t="shared" si="23"/>
        <v> </v>
      </c>
      <c r="S148" s="18" t="str">
        <f t="shared" si="24"/>
        <v> </v>
      </c>
      <c r="T148" s="149" t="s">
        <v>780</v>
      </c>
      <c r="U148" s="142">
        <f t="shared" si="25"/>
      </c>
    </row>
    <row r="149" spans="1:21" s="51" customFormat="1" ht="12.75" customHeight="1">
      <c r="A149" s="20"/>
      <c r="B149" s="137" t="s">
        <v>724</v>
      </c>
      <c r="C149" s="137" t="s">
        <v>96</v>
      </c>
      <c r="D149" s="59" t="s">
        <v>113</v>
      </c>
      <c r="E149" s="18" t="s">
        <v>149</v>
      </c>
      <c r="F149" s="43">
        <v>3401</v>
      </c>
      <c r="G149" s="168">
        <v>3</v>
      </c>
      <c r="H149" s="23">
        <f t="shared" si="19"/>
        <v>3251</v>
      </c>
      <c r="I149" s="63">
        <f t="shared" si="20"/>
        <v>0.08820935019112026</v>
      </c>
      <c r="J149" s="50"/>
      <c r="K149" s="21"/>
      <c r="L149" s="58">
        <f t="shared" si="21"/>
        <v>0</v>
      </c>
      <c r="M149" s="50"/>
      <c r="N149" s="18"/>
      <c r="O149" s="19"/>
      <c r="P149" s="18"/>
      <c r="Q149" s="18" t="str">
        <f t="shared" si="22"/>
        <v> </v>
      </c>
      <c r="R149" s="28" t="str">
        <f t="shared" si="23"/>
        <v> </v>
      </c>
      <c r="S149" s="18" t="str">
        <f t="shared" si="24"/>
        <v> </v>
      </c>
      <c r="T149" s="149" t="s">
        <v>780</v>
      </c>
      <c r="U149" s="142">
        <f t="shared" si="25"/>
      </c>
    </row>
    <row r="150" spans="1:21" s="51" customFormat="1" ht="12.75" customHeight="1">
      <c r="A150" s="20"/>
      <c r="B150" s="59" t="s">
        <v>568</v>
      </c>
      <c r="C150" s="59" t="s">
        <v>73</v>
      </c>
      <c r="D150" s="144" t="s">
        <v>842</v>
      </c>
      <c r="E150" s="18" t="s">
        <v>150</v>
      </c>
      <c r="F150" s="93">
        <v>3396</v>
      </c>
      <c r="G150" s="168">
        <v>3</v>
      </c>
      <c r="H150" s="23">
        <f t="shared" si="19"/>
        <v>3246</v>
      </c>
      <c r="I150" s="63">
        <f t="shared" si="20"/>
        <v>0.08833922261484099</v>
      </c>
      <c r="J150" s="50"/>
      <c r="K150" s="21"/>
      <c r="L150" s="58">
        <f t="shared" si="21"/>
        <v>0</v>
      </c>
      <c r="M150" s="50"/>
      <c r="N150" s="18"/>
      <c r="O150" s="19"/>
      <c r="P150" s="18"/>
      <c r="Q150" s="18" t="str">
        <f t="shared" si="22"/>
        <v> </v>
      </c>
      <c r="R150" s="28" t="str">
        <f t="shared" si="23"/>
        <v> </v>
      </c>
      <c r="S150" s="18" t="str">
        <f t="shared" si="24"/>
        <v> </v>
      </c>
      <c r="T150" s="149" t="s">
        <v>591</v>
      </c>
      <c r="U150" s="142">
        <f t="shared" si="25"/>
      </c>
    </row>
    <row r="151" spans="1:21" s="51" customFormat="1" ht="12.75" customHeight="1">
      <c r="A151" s="20"/>
      <c r="B151" s="117" t="s">
        <v>569</v>
      </c>
      <c r="C151" s="117" t="s">
        <v>83</v>
      </c>
      <c r="D151" s="179" t="s">
        <v>839</v>
      </c>
      <c r="E151" s="32" t="s">
        <v>149</v>
      </c>
      <c r="F151" s="93">
        <v>3396</v>
      </c>
      <c r="G151" s="169">
        <v>3</v>
      </c>
      <c r="H151" s="23">
        <f aca="true" t="shared" si="26" ref="H151:H214">F151-50*G151</f>
        <v>3246</v>
      </c>
      <c r="I151" s="63">
        <f aca="true" t="shared" si="27" ref="I151:I214">G151/F151*100</f>
        <v>0.08833922261484099</v>
      </c>
      <c r="J151" s="45"/>
      <c r="K151" s="21"/>
      <c r="L151" s="58">
        <f aca="true" t="shared" si="28" ref="L151:L214">J151*100-K151*250</f>
        <v>0</v>
      </c>
      <c r="M151" s="50"/>
      <c r="N151" s="18"/>
      <c r="O151" s="19"/>
      <c r="P151" s="18"/>
      <c r="Q151" s="18" t="str">
        <f aca="true" t="shared" si="29" ref="Q151:Q214">IF(H151&gt;3600,1," ")</f>
        <v> </v>
      </c>
      <c r="R151" s="28" t="str">
        <f aca="true" t="shared" si="30" ref="R151:R214">IF(L151&gt;6400,1," ")</f>
        <v> </v>
      </c>
      <c r="S151" s="18" t="str">
        <f aca="true" t="shared" si="31" ref="S151:S214">IF(M151&gt;136,1," ")</f>
        <v> </v>
      </c>
      <c r="T151" s="149" t="s">
        <v>591</v>
      </c>
      <c r="U151" s="142">
        <f t="shared" si="25"/>
      </c>
    </row>
    <row r="152" spans="1:21" s="51" customFormat="1" ht="12.75" customHeight="1">
      <c r="A152" s="20"/>
      <c r="B152" s="145" t="s">
        <v>336</v>
      </c>
      <c r="C152" s="137" t="s">
        <v>325</v>
      </c>
      <c r="D152" s="145" t="s">
        <v>155</v>
      </c>
      <c r="E152" s="166" t="s">
        <v>150</v>
      </c>
      <c r="F152" s="176">
        <v>3646</v>
      </c>
      <c r="G152" s="174">
        <v>8</v>
      </c>
      <c r="H152" s="23">
        <f t="shared" si="26"/>
        <v>3246</v>
      </c>
      <c r="I152" s="63">
        <f t="shared" si="27"/>
        <v>0.21941854086670326</v>
      </c>
      <c r="J152" s="50"/>
      <c r="K152" s="21"/>
      <c r="L152" s="58">
        <f t="shared" si="28"/>
        <v>0</v>
      </c>
      <c r="M152" s="50"/>
      <c r="N152" s="18"/>
      <c r="O152" s="19"/>
      <c r="P152" s="59"/>
      <c r="Q152" s="18" t="str">
        <f t="shared" si="29"/>
        <v> </v>
      </c>
      <c r="R152" s="28" t="str">
        <f t="shared" si="30"/>
        <v> </v>
      </c>
      <c r="S152" s="18" t="str">
        <f t="shared" si="31"/>
        <v> </v>
      </c>
      <c r="T152" s="149" t="s">
        <v>352</v>
      </c>
      <c r="U152" s="142">
        <f t="shared" si="25"/>
      </c>
    </row>
    <row r="153" spans="1:22" s="51" customFormat="1" ht="12.75" customHeight="1">
      <c r="A153" s="20"/>
      <c r="B153" s="137" t="s">
        <v>130</v>
      </c>
      <c r="C153" s="137" t="s">
        <v>68</v>
      </c>
      <c r="D153" s="59" t="s">
        <v>127</v>
      </c>
      <c r="E153" s="18"/>
      <c r="F153" s="93">
        <v>3591</v>
      </c>
      <c r="G153" s="168">
        <v>7</v>
      </c>
      <c r="H153" s="23">
        <f t="shared" si="26"/>
        <v>3241</v>
      </c>
      <c r="I153" s="63">
        <f t="shared" si="27"/>
        <v>0.1949317738791423</v>
      </c>
      <c r="J153" s="50"/>
      <c r="K153" s="21"/>
      <c r="L153" s="58">
        <f t="shared" si="28"/>
        <v>0</v>
      </c>
      <c r="M153" s="50"/>
      <c r="N153" s="18"/>
      <c r="O153" s="19"/>
      <c r="P153" s="18"/>
      <c r="Q153" s="18" t="str">
        <f t="shared" si="29"/>
        <v> </v>
      </c>
      <c r="R153" s="28" t="str">
        <f t="shared" si="30"/>
        <v> </v>
      </c>
      <c r="S153" s="18" t="str">
        <f t="shared" si="31"/>
        <v> </v>
      </c>
      <c r="T153" s="149" t="s">
        <v>482</v>
      </c>
      <c r="U153" s="142">
        <f t="shared" si="25"/>
      </c>
      <c r="V153" s="118"/>
    </row>
    <row r="154" spans="1:21" s="51" customFormat="1" ht="12.75" customHeight="1">
      <c r="A154" s="20"/>
      <c r="B154" s="145" t="s">
        <v>382</v>
      </c>
      <c r="C154" s="145" t="s">
        <v>52</v>
      </c>
      <c r="D154" s="152" t="s">
        <v>135</v>
      </c>
      <c r="E154" s="147" t="s">
        <v>148</v>
      </c>
      <c r="F154" s="177">
        <v>3482</v>
      </c>
      <c r="G154" s="174">
        <v>5</v>
      </c>
      <c r="H154" s="23">
        <f t="shared" si="26"/>
        <v>3232</v>
      </c>
      <c r="I154" s="63">
        <f t="shared" si="27"/>
        <v>0.14359563469270534</v>
      </c>
      <c r="J154" s="50"/>
      <c r="K154" s="21"/>
      <c r="L154" s="58">
        <f t="shared" si="28"/>
        <v>0</v>
      </c>
      <c r="M154" s="50"/>
      <c r="N154" s="18"/>
      <c r="O154" s="19"/>
      <c r="P154" s="18"/>
      <c r="Q154" s="18" t="str">
        <f t="shared" si="29"/>
        <v> </v>
      </c>
      <c r="R154" s="28" t="str">
        <f t="shared" si="30"/>
        <v> </v>
      </c>
      <c r="S154" s="18" t="str">
        <f t="shared" si="31"/>
        <v> </v>
      </c>
      <c r="T154" s="149" t="s">
        <v>407</v>
      </c>
      <c r="U154" s="142">
        <f t="shared" si="25"/>
      </c>
    </row>
    <row r="155" spans="1:21" s="51" customFormat="1" ht="12.75" customHeight="1">
      <c r="A155" s="20"/>
      <c r="B155" s="144" t="s">
        <v>41</v>
      </c>
      <c r="C155" s="144" t="s">
        <v>42</v>
      </c>
      <c r="D155" s="117" t="s">
        <v>513</v>
      </c>
      <c r="E155" s="147" t="s">
        <v>149</v>
      </c>
      <c r="F155" s="93">
        <v>3528</v>
      </c>
      <c r="G155" s="168">
        <v>6</v>
      </c>
      <c r="H155" s="23">
        <f t="shared" si="26"/>
        <v>3228</v>
      </c>
      <c r="I155" s="63">
        <f t="shared" si="27"/>
        <v>0.17006802721088435</v>
      </c>
      <c r="J155" s="50"/>
      <c r="K155" s="21"/>
      <c r="L155" s="58">
        <f t="shared" si="28"/>
        <v>0</v>
      </c>
      <c r="M155" s="50"/>
      <c r="N155" s="18"/>
      <c r="O155" s="19"/>
      <c r="P155" s="18"/>
      <c r="Q155" s="18" t="str">
        <f t="shared" si="29"/>
        <v> </v>
      </c>
      <c r="R155" s="28" t="str">
        <f t="shared" si="30"/>
        <v> </v>
      </c>
      <c r="S155" s="18" t="str">
        <f t="shared" si="31"/>
        <v> </v>
      </c>
      <c r="T155" s="149" t="s">
        <v>54</v>
      </c>
      <c r="U155" s="142">
        <f t="shared" si="25"/>
      </c>
    </row>
    <row r="156" spans="1:21" s="51" customFormat="1" ht="12.75" customHeight="1">
      <c r="A156" s="20"/>
      <c r="B156" s="158" t="s">
        <v>725</v>
      </c>
      <c r="C156" s="137" t="s">
        <v>96</v>
      </c>
      <c r="D156" s="34" t="s">
        <v>113</v>
      </c>
      <c r="E156" s="32" t="s">
        <v>150</v>
      </c>
      <c r="F156" s="93">
        <v>3424</v>
      </c>
      <c r="G156" s="168">
        <v>4</v>
      </c>
      <c r="H156" s="23">
        <f t="shared" si="26"/>
        <v>3224</v>
      </c>
      <c r="I156" s="63">
        <f t="shared" si="27"/>
        <v>0.11682242990654204</v>
      </c>
      <c r="J156" s="50"/>
      <c r="K156" s="21"/>
      <c r="L156" s="58">
        <f t="shared" si="28"/>
        <v>0</v>
      </c>
      <c r="M156" s="45"/>
      <c r="N156" s="18"/>
      <c r="O156" s="19"/>
      <c r="P156" s="18"/>
      <c r="Q156" s="18" t="str">
        <f t="shared" si="29"/>
        <v> </v>
      </c>
      <c r="R156" s="28" t="str">
        <f t="shared" si="30"/>
        <v> </v>
      </c>
      <c r="S156" s="18" t="str">
        <f t="shared" si="31"/>
        <v> </v>
      </c>
      <c r="T156" s="149" t="s">
        <v>780</v>
      </c>
      <c r="U156" s="142">
        <f t="shared" si="25"/>
      </c>
    </row>
    <row r="157" spans="1:21" s="51" customFormat="1" ht="12.75" customHeight="1">
      <c r="A157" s="20"/>
      <c r="B157" s="117" t="s">
        <v>226</v>
      </c>
      <c r="C157" s="117" t="s">
        <v>324</v>
      </c>
      <c r="D157" s="34" t="s">
        <v>600</v>
      </c>
      <c r="E157" s="157" t="s">
        <v>149</v>
      </c>
      <c r="F157" s="93">
        <v>3215</v>
      </c>
      <c r="G157" s="169">
        <v>0</v>
      </c>
      <c r="H157" s="23">
        <f t="shared" si="26"/>
        <v>3215</v>
      </c>
      <c r="I157" s="63">
        <f t="shared" si="27"/>
        <v>0</v>
      </c>
      <c r="J157" s="45">
        <v>52</v>
      </c>
      <c r="K157" s="21">
        <v>12</v>
      </c>
      <c r="L157" s="58">
        <f t="shared" si="28"/>
        <v>2200</v>
      </c>
      <c r="M157" s="50"/>
      <c r="N157" s="18"/>
      <c r="O157" s="19"/>
      <c r="P157" s="18"/>
      <c r="Q157" s="18" t="str">
        <f t="shared" si="29"/>
        <v> </v>
      </c>
      <c r="R157" s="28" t="str">
        <f t="shared" si="30"/>
        <v> </v>
      </c>
      <c r="S157" s="18" t="str">
        <f t="shared" si="31"/>
        <v> </v>
      </c>
      <c r="T157" s="149" t="s">
        <v>633</v>
      </c>
      <c r="U157" s="142">
        <f t="shared" si="25"/>
      </c>
    </row>
    <row r="158" spans="1:24" s="61" customFormat="1" ht="12.75" customHeight="1">
      <c r="A158" s="20"/>
      <c r="B158" s="150" t="s">
        <v>448</v>
      </c>
      <c r="C158" s="150" t="s">
        <v>147</v>
      </c>
      <c r="D158" s="150" t="s">
        <v>235</v>
      </c>
      <c r="E158" s="146" t="s">
        <v>150</v>
      </c>
      <c r="F158" s="93">
        <v>3659</v>
      </c>
      <c r="G158" s="169">
        <v>9</v>
      </c>
      <c r="H158" s="23">
        <f t="shared" si="26"/>
        <v>3209</v>
      </c>
      <c r="I158" s="63">
        <f t="shared" si="27"/>
        <v>0.24596884394643345</v>
      </c>
      <c r="J158" s="45"/>
      <c r="K158" s="21"/>
      <c r="L158" s="58">
        <f t="shared" si="28"/>
        <v>0</v>
      </c>
      <c r="M158" s="50"/>
      <c r="N158" s="18"/>
      <c r="O158" s="19"/>
      <c r="P158" s="18"/>
      <c r="Q158" s="18" t="str">
        <f t="shared" si="29"/>
        <v> </v>
      </c>
      <c r="R158" s="28" t="str">
        <f t="shared" si="30"/>
        <v> </v>
      </c>
      <c r="S158" s="18" t="str">
        <f t="shared" si="31"/>
        <v> </v>
      </c>
      <c r="T158" s="149" t="s">
        <v>467</v>
      </c>
      <c r="U158" s="142">
        <f t="shared" si="25"/>
      </c>
      <c r="V158" s="51"/>
      <c r="W158" s="51"/>
      <c r="X158" s="51"/>
    </row>
    <row r="159" spans="1:21" s="51" customFormat="1" ht="12.75" customHeight="1">
      <c r="A159" s="20"/>
      <c r="B159" s="145" t="s">
        <v>337</v>
      </c>
      <c r="C159" s="137" t="s">
        <v>51</v>
      </c>
      <c r="D159" s="145" t="s">
        <v>61</v>
      </c>
      <c r="E159" s="166" t="s">
        <v>150</v>
      </c>
      <c r="F159" s="176">
        <v>3298</v>
      </c>
      <c r="G159" s="174">
        <v>2</v>
      </c>
      <c r="H159" s="23">
        <f t="shared" si="26"/>
        <v>3198</v>
      </c>
      <c r="I159" s="63">
        <f t="shared" si="27"/>
        <v>0.06064281382656155</v>
      </c>
      <c r="J159" s="50"/>
      <c r="K159" s="21"/>
      <c r="L159" s="58">
        <f t="shared" si="28"/>
        <v>0</v>
      </c>
      <c r="M159" s="50"/>
      <c r="N159" s="18"/>
      <c r="O159" s="19"/>
      <c r="P159" s="18"/>
      <c r="Q159" s="18" t="str">
        <f t="shared" si="29"/>
        <v> </v>
      </c>
      <c r="R159" s="28" t="str">
        <f t="shared" si="30"/>
        <v> </v>
      </c>
      <c r="S159" s="18" t="str">
        <f t="shared" si="31"/>
        <v> </v>
      </c>
      <c r="T159" s="149" t="s">
        <v>352</v>
      </c>
      <c r="U159" s="142">
        <f t="shared" si="25"/>
      </c>
    </row>
    <row r="160" spans="1:21" s="51" customFormat="1" ht="12.75" customHeight="1">
      <c r="A160" s="20"/>
      <c r="B160" s="161" t="s">
        <v>670</v>
      </c>
      <c r="C160" s="144" t="s">
        <v>89</v>
      </c>
      <c r="D160" s="161" t="s">
        <v>692</v>
      </c>
      <c r="E160" s="156" t="s">
        <v>150</v>
      </c>
      <c r="F160" s="167">
        <v>3537</v>
      </c>
      <c r="G160" s="173">
        <v>7</v>
      </c>
      <c r="H160" s="23">
        <f t="shared" si="26"/>
        <v>3187</v>
      </c>
      <c r="I160" s="63">
        <f t="shared" si="27"/>
        <v>0.19790783149561775</v>
      </c>
      <c r="J160" s="45"/>
      <c r="K160" s="21"/>
      <c r="L160" s="58">
        <f t="shared" si="28"/>
        <v>0</v>
      </c>
      <c r="M160" s="50"/>
      <c r="N160" s="18"/>
      <c r="O160" s="19"/>
      <c r="P160" s="18"/>
      <c r="Q160" s="18" t="str">
        <f t="shared" si="29"/>
        <v> </v>
      </c>
      <c r="R160" s="28" t="str">
        <f t="shared" si="30"/>
        <v> </v>
      </c>
      <c r="S160" s="18" t="str">
        <f t="shared" si="31"/>
        <v> </v>
      </c>
      <c r="T160" s="149" t="s">
        <v>710</v>
      </c>
      <c r="U160" s="142">
        <f t="shared" si="25"/>
      </c>
    </row>
    <row r="161" spans="1:21" s="51" customFormat="1" ht="12.75" customHeight="1">
      <c r="A161" s="19"/>
      <c r="B161" s="150" t="s">
        <v>449</v>
      </c>
      <c r="C161" s="150" t="s">
        <v>63</v>
      </c>
      <c r="D161" s="150" t="s">
        <v>235</v>
      </c>
      <c r="E161" s="147" t="s">
        <v>150</v>
      </c>
      <c r="F161" s="93">
        <v>3481</v>
      </c>
      <c r="G161" s="168">
        <v>6</v>
      </c>
      <c r="H161" s="23">
        <f t="shared" si="26"/>
        <v>3181</v>
      </c>
      <c r="I161" s="63">
        <f t="shared" si="27"/>
        <v>0.17236426314277506</v>
      </c>
      <c r="J161" s="50"/>
      <c r="K161" s="21"/>
      <c r="L161" s="58">
        <f t="shared" si="28"/>
        <v>0</v>
      </c>
      <c r="M161" s="50"/>
      <c r="N161" s="18"/>
      <c r="O161" s="19"/>
      <c r="P161" s="18"/>
      <c r="Q161" s="18" t="str">
        <f t="shared" si="29"/>
        <v> </v>
      </c>
      <c r="R161" s="28" t="str">
        <f t="shared" si="30"/>
        <v> </v>
      </c>
      <c r="S161" s="18" t="str">
        <f t="shared" si="31"/>
        <v> </v>
      </c>
      <c r="T161" s="149" t="s">
        <v>467</v>
      </c>
      <c r="U161" s="142">
        <f t="shared" si="25"/>
      </c>
    </row>
    <row r="162" spans="1:21" s="51" customFormat="1" ht="12.75" customHeight="1">
      <c r="A162" s="20"/>
      <c r="B162" s="150" t="s">
        <v>450</v>
      </c>
      <c r="C162" s="150" t="s">
        <v>84</v>
      </c>
      <c r="D162" s="150" t="s">
        <v>443</v>
      </c>
      <c r="E162" s="147" t="s">
        <v>150</v>
      </c>
      <c r="F162" s="93">
        <v>3231</v>
      </c>
      <c r="G162" s="169">
        <v>1</v>
      </c>
      <c r="H162" s="23">
        <f t="shared" si="26"/>
        <v>3181</v>
      </c>
      <c r="I162" s="63">
        <f t="shared" si="27"/>
        <v>0.03095017022593624</v>
      </c>
      <c r="J162" s="50"/>
      <c r="K162" s="21"/>
      <c r="L162" s="58">
        <f t="shared" si="28"/>
        <v>0</v>
      </c>
      <c r="M162" s="50"/>
      <c r="N162" s="18"/>
      <c r="O162" s="19"/>
      <c r="P162" s="18"/>
      <c r="Q162" s="18" t="str">
        <f t="shared" si="29"/>
        <v> </v>
      </c>
      <c r="R162" s="28" t="str">
        <f t="shared" si="30"/>
        <v> </v>
      </c>
      <c r="S162" s="18" t="str">
        <f t="shared" si="31"/>
        <v> </v>
      </c>
      <c r="T162" s="149" t="s">
        <v>467</v>
      </c>
      <c r="U162" s="142">
        <f t="shared" si="25"/>
      </c>
    </row>
    <row r="163" spans="1:21" s="51" customFormat="1" ht="12.75" customHeight="1">
      <c r="A163" s="20"/>
      <c r="B163" s="144" t="s">
        <v>97</v>
      </c>
      <c r="C163" s="144" t="s">
        <v>33</v>
      </c>
      <c r="D163" s="59" t="s">
        <v>654</v>
      </c>
      <c r="E163" s="18"/>
      <c r="F163" s="93">
        <v>3731</v>
      </c>
      <c r="G163" s="169">
        <v>11</v>
      </c>
      <c r="H163" s="23">
        <f t="shared" si="26"/>
        <v>3181</v>
      </c>
      <c r="I163" s="63">
        <f t="shared" si="27"/>
        <v>0.2948271240954168</v>
      </c>
      <c r="J163" s="50"/>
      <c r="K163" s="21"/>
      <c r="L163" s="58">
        <f t="shared" si="28"/>
        <v>0</v>
      </c>
      <c r="M163" s="50"/>
      <c r="N163" s="18"/>
      <c r="O163" s="19"/>
      <c r="P163" s="18"/>
      <c r="Q163" s="18" t="str">
        <f t="shared" si="29"/>
        <v> </v>
      </c>
      <c r="R163" s="28" t="str">
        <f t="shared" si="30"/>
        <v> </v>
      </c>
      <c r="S163" s="18" t="str">
        <f t="shared" si="31"/>
        <v> </v>
      </c>
      <c r="T163" s="149" t="s">
        <v>660</v>
      </c>
      <c r="U163" s="142">
        <f t="shared" si="25"/>
      </c>
    </row>
    <row r="164" spans="1:21" s="51" customFormat="1" ht="12.75" customHeight="1">
      <c r="A164" s="20"/>
      <c r="B164" s="150" t="s">
        <v>451</v>
      </c>
      <c r="C164" s="150" t="s">
        <v>66</v>
      </c>
      <c r="D164" s="150" t="s">
        <v>447</v>
      </c>
      <c r="E164" s="147" t="s">
        <v>148</v>
      </c>
      <c r="F164" s="93">
        <v>3378</v>
      </c>
      <c r="G164" s="168">
        <v>4</v>
      </c>
      <c r="H164" s="23">
        <f t="shared" si="26"/>
        <v>3178</v>
      </c>
      <c r="I164" s="63">
        <f t="shared" si="27"/>
        <v>0.11841326228537595</v>
      </c>
      <c r="J164" s="50"/>
      <c r="K164" s="21"/>
      <c r="L164" s="58">
        <f t="shared" si="28"/>
        <v>0</v>
      </c>
      <c r="M164" s="50"/>
      <c r="N164" s="18"/>
      <c r="O164" s="19"/>
      <c r="P164" s="18"/>
      <c r="Q164" s="18" t="str">
        <f t="shared" si="29"/>
        <v> </v>
      </c>
      <c r="R164" s="28" t="str">
        <f t="shared" si="30"/>
        <v> </v>
      </c>
      <c r="S164" s="18" t="str">
        <f t="shared" si="31"/>
        <v> </v>
      </c>
      <c r="T164" s="149" t="s">
        <v>467</v>
      </c>
      <c r="U164" s="142">
        <f t="shared" si="25"/>
      </c>
    </row>
    <row r="165" spans="1:21" s="51" customFormat="1" ht="12.75" customHeight="1">
      <c r="A165" s="20"/>
      <c r="B165" s="59" t="s">
        <v>526</v>
      </c>
      <c r="C165" s="59" t="s">
        <v>527</v>
      </c>
      <c r="D165" s="153" t="s">
        <v>837</v>
      </c>
      <c r="E165" s="18" t="s">
        <v>148</v>
      </c>
      <c r="F165" s="93">
        <v>3376</v>
      </c>
      <c r="G165" s="168">
        <v>4</v>
      </c>
      <c r="H165" s="23">
        <f t="shared" si="26"/>
        <v>3176</v>
      </c>
      <c r="I165" s="63">
        <f t="shared" si="27"/>
        <v>0.11848341232227488</v>
      </c>
      <c r="J165" s="50"/>
      <c r="K165" s="21"/>
      <c r="L165" s="58">
        <f t="shared" si="28"/>
        <v>0</v>
      </c>
      <c r="M165" s="50"/>
      <c r="N165" s="18"/>
      <c r="O165" s="19"/>
      <c r="P165" s="18"/>
      <c r="Q165" s="18" t="str">
        <f t="shared" si="29"/>
        <v> </v>
      </c>
      <c r="R165" s="28" t="str">
        <f t="shared" si="30"/>
        <v> </v>
      </c>
      <c r="S165" s="18" t="str">
        <f t="shared" si="31"/>
        <v> </v>
      </c>
      <c r="T165" s="149" t="s">
        <v>552</v>
      </c>
      <c r="U165" s="142">
        <f t="shared" si="25"/>
      </c>
    </row>
    <row r="166" spans="1:21" s="51" customFormat="1" ht="12.75" customHeight="1">
      <c r="A166" s="20"/>
      <c r="B166" s="150" t="s">
        <v>452</v>
      </c>
      <c r="C166" s="150" t="s">
        <v>453</v>
      </c>
      <c r="D166" s="150" t="s">
        <v>447</v>
      </c>
      <c r="E166" s="147" t="s">
        <v>149</v>
      </c>
      <c r="F166" s="93">
        <v>3263</v>
      </c>
      <c r="G166" s="169">
        <v>2</v>
      </c>
      <c r="H166" s="23">
        <f t="shared" si="26"/>
        <v>3163</v>
      </c>
      <c r="I166" s="63">
        <f t="shared" si="27"/>
        <v>0.061293288384921846</v>
      </c>
      <c r="J166" s="50"/>
      <c r="K166" s="21"/>
      <c r="L166" s="58">
        <f t="shared" si="28"/>
        <v>0</v>
      </c>
      <c r="M166" s="50"/>
      <c r="N166" s="18"/>
      <c r="O166" s="19"/>
      <c r="P166" s="18"/>
      <c r="Q166" s="18" t="str">
        <f t="shared" si="29"/>
        <v> </v>
      </c>
      <c r="R166" s="28" t="str">
        <f t="shared" si="30"/>
        <v> </v>
      </c>
      <c r="S166" s="18" t="str">
        <f t="shared" si="31"/>
        <v> </v>
      </c>
      <c r="T166" s="149" t="s">
        <v>467</v>
      </c>
      <c r="U166" s="142">
        <f t="shared" si="25"/>
      </c>
    </row>
    <row r="167" spans="1:24" s="61" customFormat="1" ht="12.75" customHeight="1">
      <c r="A167" s="20"/>
      <c r="B167" s="144" t="s">
        <v>471</v>
      </c>
      <c r="C167" s="144" t="s">
        <v>208</v>
      </c>
      <c r="D167" s="144" t="s">
        <v>851</v>
      </c>
      <c r="E167" s="18"/>
      <c r="F167" s="93">
        <v>3563</v>
      </c>
      <c r="G167" s="169">
        <v>8</v>
      </c>
      <c r="H167" s="23">
        <f t="shared" si="26"/>
        <v>3163</v>
      </c>
      <c r="I167" s="63">
        <f t="shared" si="27"/>
        <v>0.22452989054167838</v>
      </c>
      <c r="J167" s="50"/>
      <c r="K167" s="21"/>
      <c r="L167" s="58">
        <f t="shared" si="28"/>
        <v>0</v>
      </c>
      <c r="M167" s="50"/>
      <c r="N167" s="18"/>
      <c r="O167" s="19"/>
      <c r="P167" s="18"/>
      <c r="Q167" s="18" t="str">
        <f t="shared" si="29"/>
        <v> </v>
      </c>
      <c r="R167" s="28" t="str">
        <f t="shared" si="30"/>
        <v> </v>
      </c>
      <c r="S167" s="18" t="str">
        <f t="shared" si="31"/>
        <v> </v>
      </c>
      <c r="T167" s="149" t="s">
        <v>482</v>
      </c>
      <c r="U167" s="142">
        <f t="shared" si="25"/>
      </c>
      <c r="V167" s="51"/>
      <c r="W167" s="51"/>
      <c r="X167" s="51"/>
    </row>
    <row r="168" spans="1:21" s="51" customFormat="1" ht="12.75" customHeight="1">
      <c r="A168" s="20"/>
      <c r="B168" s="59" t="s">
        <v>570</v>
      </c>
      <c r="C168" s="59" t="s">
        <v>64</v>
      </c>
      <c r="D168" s="179" t="s">
        <v>839</v>
      </c>
      <c r="E168" s="18" t="s">
        <v>148</v>
      </c>
      <c r="F168" s="93">
        <v>3362</v>
      </c>
      <c r="G168" s="168">
        <v>4</v>
      </c>
      <c r="H168" s="23">
        <f t="shared" si="26"/>
        <v>3162</v>
      </c>
      <c r="I168" s="63">
        <f t="shared" si="27"/>
        <v>0.1189767995240928</v>
      </c>
      <c r="J168" s="50"/>
      <c r="K168" s="21"/>
      <c r="L168" s="58">
        <f t="shared" si="28"/>
        <v>0</v>
      </c>
      <c r="M168" s="50"/>
      <c r="N168" s="18"/>
      <c r="O168" s="19"/>
      <c r="P168" s="18"/>
      <c r="Q168" s="18" t="str">
        <f t="shared" si="29"/>
        <v> </v>
      </c>
      <c r="R168" s="28" t="str">
        <f t="shared" si="30"/>
        <v> </v>
      </c>
      <c r="S168" s="18" t="str">
        <f t="shared" si="31"/>
        <v> </v>
      </c>
      <c r="T168" s="149" t="s">
        <v>591</v>
      </c>
      <c r="U168" s="142">
        <f t="shared" si="25"/>
      </c>
    </row>
    <row r="169" spans="1:21" s="51" customFormat="1" ht="12.75" customHeight="1">
      <c r="A169" s="20"/>
      <c r="B169" s="137" t="s">
        <v>726</v>
      </c>
      <c r="C169" s="137" t="s">
        <v>45</v>
      </c>
      <c r="D169" s="59" t="s">
        <v>759</v>
      </c>
      <c r="E169" s="42" t="s">
        <v>149</v>
      </c>
      <c r="F169" s="43">
        <v>3355</v>
      </c>
      <c r="G169" s="168">
        <v>4</v>
      </c>
      <c r="H169" s="23">
        <f t="shared" si="26"/>
        <v>3155</v>
      </c>
      <c r="I169" s="63">
        <f t="shared" si="27"/>
        <v>0.11922503725782414</v>
      </c>
      <c r="J169" s="50"/>
      <c r="K169" s="21"/>
      <c r="L169" s="58">
        <f t="shared" si="28"/>
        <v>0</v>
      </c>
      <c r="M169" s="50"/>
      <c r="N169" s="18"/>
      <c r="O169" s="19"/>
      <c r="P169" s="18"/>
      <c r="Q169" s="18" t="str">
        <f t="shared" si="29"/>
        <v> </v>
      </c>
      <c r="R169" s="28" t="str">
        <f t="shared" si="30"/>
        <v> </v>
      </c>
      <c r="S169" s="18" t="str">
        <f t="shared" si="31"/>
        <v> </v>
      </c>
      <c r="T169" s="149" t="s">
        <v>780</v>
      </c>
      <c r="U169" s="142">
        <f t="shared" si="25"/>
      </c>
    </row>
    <row r="170" spans="1:24" s="61" customFormat="1" ht="12.75" customHeight="1">
      <c r="A170" s="20"/>
      <c r="B170" s="144" t="s">
        <v>497</v>
      </c>
      <c r="C170" s="144" t="s">
        <v>84</v>
      </c>
      <c r="D170" s="137" t="s">
        <v>819</v>
      </c>
      <c r="E170" s="147" t="s">
        <v>150</v>
      </c>
      <c r="F170" s="93">
        <v>3255</v>
      </c>
      <c r="G170" s="168">
        <v>2</v>
      </c>
      <c r="H170" s="23">
        <f t="shared" si="26"/>
        <v>3155</v>
      </c>
      <c r="I170" s="63">
        <f t="shared" si="27"/>
        <v>0.06144393241167435</v>
      </c>
      <c r="J170" s="50"/>
      <c r="K170" s="21"/>
      <c r="L170" s="58">
        <f t="shared" si="28"/>
        <v>0</v>
      </c>
      <c r="M170" s="50"/>
      <c r="N170" s="18"/>
      <c r="O170" s="19"/>
      <c r="P170" s="18"/>
      <c r="Q170" s="18" t="str">
        <f t="shared" si="29"/>
        <v> </v>
      </c>
      <c r="R170" s="28" t="str">
        <f t="shared" si="30"/>
        <v> </v>
      </c>
      <c r="S170" s="18" t="str">
        <f t="shared" si="31"/>
        <v> </v>
      </c>
      <c r="T170" s="149" t="s">
        <v>54</v>
      </c>
      <c r="U170" s="142">
        <f t="shared" si="25"/>
      </c>
      <c r="V170" s="51"/>
      <c r="W170" s="51"/>
      <c r="X170" s="51"/>
    </row>
    <row r="171" spans="1:24" s="51" customFormat="1" ht="12.75" customHeight="1">
      <c r="A171" s="20"/>
      <c r="B171" s="153" t="s">
        <v>727</v>
      </c>
      <c r="C171" s="153" t="s">
        <v>33</v>
      </c>
      <c r="D171" s="129" t="s">
        <v>214</v>
      </c>
      <c r="E171" s="17" t="s">
        <v>149</v>
      </c>
      <c r="F171" s="93">
        <v>3202</v>
      </c>
      <c r="G171" s="168">
        <v>1</v>
      </c>
      <c r="H171" s="23">
        <f t="shared" si="26"/>
        <v>3152</v>
      </c>
      <c r="I171" s="63">
        <f t="shared" si="27"/>
        <v>0.03123048094940662</v>
      </c>
      <c r="J171" s="50"/>
      <c r="K171" s="21"/>
      <c r="L171" s="58">
        <f t="shared" si="28"/>
        <v>0</v>
      </c>
      <c r="M171" s="132"/>
      <c r="N171" s="18"/>
      <c r="O171" s="19"/>
      <c r="P171" s="18"/>
      <c r="Q171" s="18" t="str">
        <f t="shared" si="29"/>
        <v> </v>
      </c>
      <c r="R171" s="28" t="str">
        <f t="shared" si="30"/>
        <v> </v>
      </c>
      <c r="S171" s="18" t="str">
        <f t="shared" si="31"/>
        <v> </v>
      </c>
      <c r="T171" s="149" t="s">
        <v>780</v>
      </c>
      <c r="U171" s="142">
        <f t="shared" si="25"/>
      </c>
      <c r="V171" s="30"/>
      <c r="W171" s="30"/>
      <c r="X171" s="30"/>
    </row>
    <row r="172" spans="1:21" s="51" customFormat="1" ht="12.75" customHeight="1">
      <c r="A172" s="20"/>
      <c r="B172" s="144" t="s">
        <v>637</v>
      </c>
      <c r="C172" s="144" t="s">
        <v>33</v>
      </c>
      <c r="D172" s="117" t="s">
        <v>655</v>
      </c>
      <c r="E172" s="32"/>
      <c r="F172" s="93">
        <v>3291</v>
      </c>
      <c r="G172" s="169">
        <v>3</v>
      </c>
      <c r="H172" s="23">
        <f t="shared" si="26"/>
        <v>3141</v>
      </c>
      <c r="I172" s="63">
        <f t="shared" si="27"/>
        <v>0.09115770282588878</v>
      </c>
      <c r="J172" s="45">
        <v>41</v>
      </c>
      <c r="K172" s="21">
        <v>12</v>
      </c>
      <c r="L172" s="58">
        <f t="shared" si="28"/>
        <v>1100</v>
      </c>
      <c r="M172" s="50"/>
      <c r="N172" s="18"/>
      <c r="O172" s="19"/>
      <c r="P172" s="18"/>
      <c r="Q172" s="18" t="str">
        <f t="shared" si="29"/>
        <v> </v>
      </c>
      <c r="R172" s="28" t="str">
        <f t="shared" si="30"/>
        <v> </v>
      </c>
      <c r="S172" s="18" t="str">
        <f t="shared" si="31"/>
        <v> </v>
      </c>
      <c r="T172" s="149" t="s">
        <v>660</v>
      </c>
      <c r="U172" s="142">
        <f t="shared" si="25"/>
      </c>
    </row>
    <row r="173" spans="1:21" s="51" customFormat="1" ht="12.75" customHeight="1">
      <c r="A173" s="20"/>
      <c r="B173" s="161" t="s">
        <v>672</v>
      </c>
      <c r="C173" s="153" t="s">
        <v>48</v>
      </c>
      <c r="D173" s="161" t="s">
        <v>693</v>
      </c>
      <c r="E173" s="157" t="s">
        <v>148</v>
      </c>
      <c r="F173" s="167">
        <v>3140</v>
      </c>
      <c r="G173" s="173">
        <v>0</v>
      </c>
      <c r="H173" s="23">
        <f t="shared" si="26"/>
        <v>3140</v>
      </c>
      <c r="I173" s="63">
        <f t="shared" si="27"/>
        <v>0</v>
      </c>
      <c r="J173" s="50"/>
      <c r="K173" s="21"/>
      <c r="L173" s="58">
        <f t="shared" si="28"/>
        <v>0</v>
      </c>
      <c r="M173" s="50"/>
      <c r="N173" s="18"/>
      <c r="O173" s="19"/>
      <c r="P173" s="59"/>
      <c r="Q173" s="18" t="str">
        <f t="shared" si="29"/>
        <v> </v>
      </c>
      <c r="R173" s="28" t="str">
        <f t="shared" si="30"/>
        <v> </v>
      </c>
      <c r="S173" s="18" t="str">
        <f t="shared" si="31"/>
        <v> </v>
      </c>
      <c r="T173" s="149" t="s">
        <v>710</v>
      </c>
      <c r="U173" s="142">
        <f t="shared" si="25"/>
      </c>
    </row>
    <row r="174" spans="1:21" s="51" customFormat="1" ht="12.75" customHeight="1">
      <c r="A174" s="20"/>
      <c r="B174" s="144" t="s">
        <v>728</v>
      </c>
      <c r="C174" s="137" t="s">
        <v>712</v>
      </c>
      <c r="D174" s="34" t="s">
        <v>114</v>
      </c>
      <c r="E174" s="126" t="s">
        <v>149</v>
      </c>
      <c r="F174" s="93">
        <v>3187</v>
      </c>
      <c r="G174" s="168">
        <v>1</v>
      </c>
      <c r="H174" s="23">
        <f t="shared" si="26"/>
        <v>3137</v>
      </c>
      <c r="I174" s="63">
        <f t="shared" si="27"/>
        <v>0.031377470975839344</v>
      </c>
      <c r="J174" s="154">
        <v>45</v>
      </c>
      <c r="K174" s="21">
        <v>6</v>
      </c>
      <c r="L174" s="58">
        <f t="shared" si="28"/>
        <v>3000</v>
      </c>
      <c r="M174" s="45"/>
      <c r="N174" s="18"/>
      <c r="O174" s="19"/>
      <c r="P174" s="59"/>
      <c r="Q174" s="18" t="str">
        <f t="shared" si="29"/>
        <v> </v>
      </c>
      <c r="R174" s="28" t="str">
        <f t="shared" si="30"/>
        <v> </v>
      </c>
      <c r="S174" s="18" t="str">
        <f t="shared" si="31"/>
        <v> </v>
      </c>
      <c r="T174" s="149" t="s">
        <v>780</v>
      </c>
      <c r="U174" s="142">
        <f t="shared" si="25"/>
      </c>
    </row>
    <row r="175" spans="1:21" s="51" customFormat="1" ht="12.75" customHeight="1">
      <c r="A175" s="20"/>
      <c r="B175" s="144" t="s">
        <v>265</v>
      </c>
      <c r="C175" s="144" t="s">
        <v>483</v>
      </c>
      <c r="D175" s="144" t="s">
        <v>817</v>
      </c>
      <c r="E175" s="147" t="s">
        <v>148</v>
      </c>
      <c r="F175" s="93">
        <v>3185</v>
      </c>
      <c r="G175" s="169">
        <v>1</v>
      </c>
      <c r="H175" s="23">
        <f t="shared" si="26"/>
        <v>3135</v>
      </c>
      <c r="I175" s="63">
        <f t="shared" si="27"/>
        <v>0.03139717425431711</v>
      </c>
      <c r="J175" s="50">
        <v>63</v>
      </c>
      <c r="K175" s="21">
        <v>3</v>
      </c>
      <c r="L175" s="58">
        <f t="shared" si="28"/>
        <v>5550</v>
      </c>
      <c r="M175" s="50"/>
      <c r="N175" s="18"/>
      <c r="O175" s="19"/>
      <c r="P175" s="18"/>
      <c r="Q175" s="18" t="str">
        <f t="shared" si="29"/>
        <v> </v>
      </c>
      <c r="R175" s="28" t="str">
        <f t="shared" si="30"/>
        <v> </v>
      </c>
      <c r="S175" s="18" t="str">
        <f t="shared" si="31"/>
        <v> </v>
      </c>
      <c r="T175" s="149" t="s">
        <v>54</v>
      </c>
      <c r="U175" s="142">
        <f t="shared" si="25"/>
      </c>
    </row>
    <row r="176" spans="1:21" s="51" customFormat="1" ht="12.75" customHeight="1">
      <c r="A176" s="20"/>
      <c r="B176" s="144" t="s">
        <v>243</v>
      </c>
      <c r="C176" s="144" t="s">
        <v>25</v>
      </c>
      <c r="D176" s="144" t="s">
        <v>849</v>
      </c>
      <c r="E176" s="18"/>
      <c r="F176" s="93">
        <v>3180</v>
      </c>
      <c r="G176" s="169">
        <v>1</v>
      </c>
      <c r="H176" s="23">
        <f t="shared" si="26"/>
        <v>3130</v>
      </c>
      <c r="I176" s="63">
        <f t="shared" si="27"/>
        <v>0.031446540880503145</v>
      </c>
      <c r="J176" s="50"/>
      <c r="K176" s="21"/>
      <c r="L176" s="58">
        <f t="shared" si="28"/>
        <v>0</v>
      </c>
      <c r="M176" s="50"/>
      <c r="N176" s="18"/>
      <c r="O176" s="19"/>
      <c r="P176" s="18"/>
      <c r="Q176" s="18" t="str">
        <f t="shared" si="29"/>
        <v> </v>
      </c>
      <c r="R176" s="28" t="str">
        <f t="shared" si="30"/>
        <v> </v>
      </c>
      <c r="S176" s="18" t="str">
        <f t="shared" si="31"/>
        <v> </v>
      </c>
      <c r="T176" s="149" t="s">
        <v>660</v>
      </c>
      <c r="U176" s="142">
        <f t="shared" si="25"/>
      </c>
    </row>
    <row r="177" spans="1:21" s="51" customFormat="1" ht="12.75" customHeight="1">
      <c r="A177" s="20"/>
      <c r="B177" s="144" t="s">
        <v>472</v>
      </c>
      <c r="C177" s="144" t="s">
        <v>60</v>
      </c>
      <c r="D177" s="117" t="s">
        <v>127</v>
      </c>
      <c r="E177" s="18"/>
      <c r="F177" s="93">
        <v>3229</v>
      </c>
      <c r="G177" s="169">
        <v>2</v>
      </c>
      <c r="H177" s="23">
        <f t="shared" si="26"/>
        <v>3129</v>
      </c>
      <c r="I177" s="63">
        <f t="shared" si="27"/>
        <v>0.06193868070610096</v>
      </c>
      <c r="J177" s="50">
        <v>64</v>
      </c>
      <c r="K177" s="21">
        <v>9</v>
      </c>
      <c r="L177" s="58">
        <f t="shared" si="28"/>
        <v>4150</v>
      </c>
      <c r="M177" s="50"/>
      <c r="N177" s="18"/>
      <c r="O177" s="19"/>
      <c r="P177" s="18"/>
      <c r="Q177" s="18" t="str">
        <f t="shared" si="29"/>
        <v> </v>
      </c>
      <c r="R177" s="28" t="str">
        <f t="shared" si="30"/>
        <v> </v>
      </c>
      <c r="S177" s="18" t="str">
        <f t="shared" si="31"/>
        <v> </v>
      </c>
      <c r="T177" s="149" t="s">
        <v>482</v>
      </c>
      <c r="U177" s="142">
        <f t="shared" si="25"/>
      </c>
    </row>
    <row r="178" spans="1:21" s="51" customFormat="1" ht="12.75" customHeight="1">
      <c r="A178" s="20"/>
      <c r="B178" s="145" t="s">
        <v>198</v>
      </c>
      <c r="C178" s="137" t="s">
        <v>44</v>
      </c>
      <c r="D178" s="145" t="s">
        <v>354</v>
      </c>
      <c r="E178" s="147" t="s">
        <v>149</v>
      </c>
      <c r="F178" s="177">
        <v>3176</v>
      </c>
      <c r="G178" s="174">
        <v>1</v>
      </c>
      <c r="H178" s="23">
        <f t="shared" si="26"/>
        <v>3126</v>
      </c>
      <c r="I178" s="63">
        <f t="shared" si="27"/>
        <v>0.031486146095717885</v>
      </c>
      <c r="J178" s="50"/>
      <c r="K178" s="21"/>
      <c r="L178" s="58">
        <f t="shared" si="28"/>
        <v>0</v>
      </c>
      <c r="M178" s="50"/>
      <c r="N178" s="18"/>
      <c r="O178" s="19"/>
      <c r="P178" s="18"/>
      <c r="Q178" s="18" t="str">
        <f t="shared" si="29"/>
        <v> </v>
      </c>
      <c r="R178" s="28" t="str">
        <f t="shared" si="30"/>
        <v> </v>
      </c>
      <c r="S178" s="18" t="str">
        <f t="shared" si="31"/>
        <v> </v>
      </c>
      <c r="T178" s="149" t="s">
        <v>377</v>
      </c>
      <c r="U178" s="142">
        <f t="shared" si="25"/>
      </c>
    </row>
    <row r="179" spans="1:21" s="51" customFormat="1" ht="12.75" customHeight="1">
      <c r="A179" s="20"/>
      <c r="B179" s="129" t="s">
        <v>601</v>
      </c>
      <c r="C179" s="129" t="s">
        <v>79</v>
      </c>
      <c r="D179" s="129" t="s">
        <v>311</v>
      </c>
      <c r="E179" s="147" t="s">
        <v>149</v>
      </c>
      <c r="F179" s="93">
        <v>3176</v>
      </c>
      <c r="G179" s="170">
        <v>1</v>
      </c>
      <c r="H179" s="23">
        <f t="shared" si="26"/>
        <v>3126</v>
      </c>
      <c r="I179" s="63">
        <f t="shared" si="27"/>
        <v>0.031486146095717885</v>
      </c>
      <c r="J179" s="50"/>
      <c r="K179" s="21"/>
      <c r="L179" s="58">
        <f t="shared" si="28"/>
        <v>0</v>
      </c>
      <c r="M179" s="50"/>
      <c r="N179" s="18"/>
      <c r="O179" s="19"/>
      <c r="P179" s="18"/>
      <c r="Q179" s="18" t="str">
        <f t="shared" si="29"/>
        <v> </v>
      </c>
      <c r="R179" s="28" t="str">
        <f t="shared" si="30"/>
        <v> </v>
      </c>
      <c r="S179" s="18" t="str">
        <f t="shared" si="31"/>
        <v> </v>
      </c>
      <c r="T179" s="149" t="s">
        <v>633</v>
      </c>
      <c r="U179" s="142">
        <f t="shared" si="25"/>
      </c>
    </row>
    <row r="180" spans="1:21" s="51" customFormat="1" ht="12.75" customHeight="1">
      <c r="A180" s="20"/>
      <c r="B180" s="129" t="s">
        <v>528</v>
      </c>
      <c r="C180" s="129" t="s">
        <v>103</v>
      </c>
      <c r="D180" s="153" t="s">
        <v>837</v>
      </c>
      <c r="E180" s="126" t="s">
        <v>150</v>
      </c>
      <c r="F180" s="93">
        <v>3224</v>
      </c>
      <c r="G180" s="170">
        <v>2</v>
      </c>
      <c r="H180" s="23">
        <f t="shared" si="26"/>
        <v>3124</v>
      </c>
      <c r="I180" s="63">
        <f t="shared" si="27"/>
        <v>0.062034739454094295</v>
      </c>
      <c r="J180" s="50"/>
      <c r="K180" s="21"/>
      <c r="L180" s="58">
        <f t="shared" si="28"/>
        <v>0</v>
      </c>
      <c r="M180" s="50"/>
      <c r="N180" s="18"/>
      <c r="O180" s="19"/>
      <c r="P180" s="18"/>
      <c r="Q180" s="18" t="str">
        <f t="shared" si="29"/>
        <v> </v>
      </c>
      <c r="R180" s="28" t="str">
        <f t="shared" si="30"/>
        <v> </v>
      </c>
      <c r="S180" s="18" t="str">
        <f t="shared" si="31"/>
        <v> </v>
      </c>
      <c r="T180" s="149" t="s">
        <v>552</v>
      </c>
      <c r="U180" s="142">
        <f t="shared" si="25"/>
      </c>
    </row>
    <row r="181" spans="1:21" s="51" customFormat="1" ht="12.75" customHeight="1">
      <c r="A181" s="20"/>
      <c r="B181" s="150" t="s">
        <v>788</v>
      </c>
      <c r="C181" s="137" t="s">
        <v>789</v>
      </c>
      <c r="D181" s="150" t="s">
        <v>133</v>
      </c>
      <c r="E181" s="18" t="s">
        <v>268</v>
      </c>
      <c r="F181" s="176">
        <v>3223</v>
      </c>
      <c r="G181" s="174">
        <v>2</v>
      </c>
      <c r="H181" s="23">
        <f t="shared" si="26"/>
        <v>3123</v>
      </c>
      <c r="I181" s="63">
        <f t="shared" si="27"/>
        <v>0.06205398696866273</v>
      </c>
      <c r="J181" s="50"/>
      <c r="K181" s="21"/>
      <c r="L181" s="58">
        <f t="shared" si="28"/>
        <v>0</v>
      </c>
      <c r="M181" s="50"/>
      <c r="N181" s="18"/>
      <c r="O181" s="19"/>
      <c r="P181" s="18"/>
      <c r="Q181" s="18" t="str">
        <f t="shared" si="29"/>
        <v> </v>
      </c>
      <c r="R181" s="28" t="str">
        <f t="shared" si="30"/>
        <v> </v>
      </c>
      <c r="S181" s="18" t="str">
        <f t="shared" si="31"/>
        <v> </v>
      </c>
      <c r="T181" s="149" t="s">
        <v>78</v>
      </c>
      <c r="U181" s="142">
        <f t="shared" si="25"/>
      </c>
    </row>
    <row r="182" spans="1:22" s="51" customFormat="1" ht="12.75" customHeight="1">
      <c r="A182" s="20"/>
      <c r="B182" s="137" t="s">
        <v>278</v>
      </c>
      <c r="C182" s="137" t="s">
        <v>279</v>
      </c>
      <c r="D182" s="59" t="s">
        <v>654</v>
      </c>
      <c r="E182" s="18"/>
      <c r="F182" s="93">
        <v>3120</v>
      </c>
      <c r="G182" s="168">
        <v>0</v>
      </c>
      <c r="H182" s="23">
        <f t="shared" si="26"/>
        <v>3120</v>
      </c>
      <c r="I182" s="63">
        <f t="shared" si="27"/>
        <v>0</v>
      </c>
      <c r="J182" s="50"/>
      <c r="K182" s="21"/>
      <c r="L182" s="58">
        <f t="shared" si="28"/>
        <v>0</v>
      </c>
      <c r="M182" s="50"/>
      <c r="N182" s="18"/>
      <c r="O182" s="19"/>
      <c r="P182" s="18"/>
      <c r="Q182" s="18" t="str">
        <f t="shared" si="29"/>
        <v> </v>
      </c>
      <c r="R182" s="28" t="str">
        <f t="shared" si="30"/>
        <v> </v>
      </c>
      <c r="S182" s="18" t="str">
        <f t="shared" si="31"/>
        <v> </v>
      </c>
      <c r="T182" s="149" t="s">
        <v>660</v>
      </c>
      <c r="U182" s="142">
        <f t="shared" si="25"/>
      </c>
      <c r="V182" s="118"/>
    </row>
    <row r="183" spans="1:21" s="51" customFormat="1" ht="12.75" customHeight="1">
      <c r="A183" s="20"/>
      <c r="B183" s="145" t="s">
        <v>172</v>
      </c>
      <c r="C183" s="145" t="s">
        <v>100</v>
      </c>
      <c r="D183" s="152" t="s">
        <v>288</v>
      </c>
      <c r="E183" s="147" t="s">
        <v>148</v>
      </c>
      <c r="F183" s="177">
        <v>3296</v>
      </c>
      <c r="G183" s="174">
        <v>4</v>
      </c>
      <c r="H183" s="23">
        <f t="shared" si="26"/>
        <v>3096</v>
      </c>
      <c r="I183" s="63">
        <f t="shared" si="27"/>
        <v>0.12135922330097086</v>
      </c>
      <c r="J183" s="50">
        <v>55</v>
      </c>
      <c r="K183" s="21">
        <v>6</v>
      </c>
      <c r="L183" s="58">
        <f t="shared" si="28"/>
        <v>4000</v>
      </c>
      <c r="M183" s="50"/>
      <c r="N183" s="18"/>
      <c r="O183" s="19"/>
      <c r="P183" s="18"/>
      <c r="Q183" s="18" t="str">
        <f t="shared" si="29"/>
        <v> </v>
      </c>
      <c r="R183" s="28" t="str">
        <f t="shared" si="30"/>
        <v> </v>
      </c>
      <c r="S183" s="18" t="str">
        <f t="shared" si="31"/>
        <v> </v>
      </c>
      <c r="T183" s="149" t="s">
        <v>407</v>
      </c>
      <c r="U183" s="142">
        <f t="shared" si="25"/>
      </c>
    </row>
    <row r="184" spans="1:24" s="51" customFormat="1" ht="12.75" customHeight="1">
      <c r="A184" s="20"/>
      <c r="B184" s="117" t="s">
        <v>599</v>
      </c>
      <c r="C184" s="117" t="s">
        <v>31</v>
      </c>
      <c r="D184" s="144" t="s">
        <v>308</v>
      </c>
      <c r="E184" s="147" t="s">
        <v>148</v>
      </c>
      <c r="F184" s="93">
        <v>3335</v>
      </c>
      <c r="G184" s="169">
        <v>5</v>
      </c>
      <c r="H184" s="23">
        <f t="shared" si="26"/>
        <v>3085</v>
      </c>
      <c r="I184" s="63">
        <f t="shared" si="27"/>
        <v>0.14992503748125938</v>
      </c>
      <c r="J184" s="50"/>
      <c r="K184" s="21"/>
      <c r="L184" s="58">
        <f t="shared" si="28"/>
        <v>0</v>
      </c>
      <c r="M184" s="78"/>
      <c r="N184" s="18"/>
      <c r="O184" s="19"/>
      <c r="P184" s="18"/>
      <c r="Q184" s="18" t="str">
        <f t="shared" si="29"/>
        <v> </v>
      </c>
      <c r="R184" s="28" t="str">
        <f t="shared" si="30"/>
        <v> </v>
      </c>
      <c r="S184" s="18" t="str">
        <f t="shared" si="31"/>
        <v> </v>
      </c>
      <c r="T184" s="149" t="s">
        <v>633</v>
      </c>
      <c r="U184" s="142">
        <f t="shared" si="25"/>
      </c>
      <c r="V184" s="61"/>
      <c r="W184" s="61"/>
      <c r="X184" s="61"/>
    </row>
    <row r="185" spans="1:24" ht="12.75" customHeight="1">
      <c r="A185" s="20"/>
      <c r="B185" s="153" t="s">
        <v>638</v>
      </c>
      <c r="C185" s="153" t="s">
        <v>57</v>
      </c>
      <c r="D185" s="129" t="s">
        <v>656</v>
      </c>
      <c r="E185" s="126"/>
      <c r="F185" s="93">
        <v>3177</v>
      </c>
      <c r="G185" s="170">
        <v>2</v>
      </c>
      <c r="H185" s="23">
        <f t="shared" si="26"/>
        <v>3077</v>
      </c>
      <c r="I185" s="63">
        <f t="shared" si="27"/>
        <v>0.06295247088448222</v>
      </c>
      <c r="J185" s="50"/>
      <c r="K185" s="21"/>
      <c r="L185" s="58">
        <f t="shared" si="28"/>
        <v>0</v>
      </c>
      <c r="M185" s="50"/>
      <c r="N185" s="18"/>
      <c r="O185" s="19"/>
      <c r="P185" s="18"/>
      <c r="Q185" s="18" t="str">
        <f t="shared" si="29"/>
        <v> </v>
      </c>
      <c r="R185" s="28" t="str">
        <f t="shared" si="30"/>
        <v> </v>
      </c>
      <c r="S185" s="18" t="str">
        <f t="shared" si="31"/>
        <v> </v>
      </c>
      <c r="T185" s="149" t="s">
        <v>660</v>
      </c>
      <c r="U185" s="142">
        <f t="shared" si="25"/>
      </c>
      <c r="V185" s="51"/>
      <c r="W185" s="51"/>
      <c r="X185" s="51"/>
    </row>
    <row r="186" spans="1:24" ht="12.75" customHeight="1">
      <c r="A186" s="20"/>
      <c r="B186" s="161" t="s">
        <v>673</v>
      </c>
      <c r="C186" s="144" t="s">
        <v>100</v>
      </c>
      <c r="D186" s="161" t="s">
        <v>690</v>
      </c>
      <c r="E186" s="147" t="s">
        <v>149</v>
      </c>
      <c r="F186" s="167">
        <v>3275</v>
      </c>
      <c r="G186" s="173">
        <v>4</v>
      </c>
      <c r="H186" s="23">
        <f t="shared" si="26"/>
        <v>3075</v>
      </c>
      <c r="I186" s="63">
        <f t="shared" si="27"/>
        <v>0.12213740458015268</v>
      </c>
      <c r="J186" s="50"/>
      <c r="K186" s="21"/>
      <c r="L186" s="58">
        <f t="shared" si="28"/>
        <v>0</v>
      </c>
      <c r="M186" s="50"/>
      <c r="N186" s="18"/>
      <c r="O186" s="19"/>
      <c r="P186" s="18"/>
      <c r="Q186" s="18" t="str">
        <f t="shared" si="29"/>
        <v> </v>
      </c>
      <c r="R186" s="28" t="str">
        <f t="shared" si="30"/>
        <v> </v>
      </c>
      <c r="S186" s="18" t="str">
        <f t="shared" si="31"/>
        <v> </v>
      </c>
      <c r="T186" s="149" t="s">
        <v>710</v>
      </c>
      <c r="U186" s="142">
        <f t="shared" si="25"/>
      </c>
      <c r="V186" s="51"/>
      <c r="W186" s="51"/>
      <c r="X186" s="51"/>
    </row>
    <row r="187" spans="1:24" s="51" customFormat="1" ht="12.75" customHeight="1">
      <c r="A187" s="20"/>
      <c r="B187" s="137" t="s">
        <v>498</v>
      </c>
      <c r="C187" s="137" t="s">
        <v>484</v>
      </c>
      <c r="D187" s="137" t="s">
        <v>818</v>
      </c>
      <c r="E187" s="147" t="s">
        <v>149</v>
      </c>
      <c r="F187" s="93">
        <v>3210</v>
      </c>
      <c r="G187" s="168">
        <v>3</v>
      </c>
      <c r="H187" s="23">
        <f t="shared" si="26"/>
        <v>3060</v>
      </c>
      <c r="I187" s="63">
        <f t="shared" si="27"/>
        <v>0.09345794392523366</v>
      </c>
      <c r="J187" s="50">
        <v>57</v>
      </c>
      <c r="K187" s="21">
        <v>5</v>
      </c>
      <c r="L187" s="58">
        <f t="shared" si="28"/>
        <v>4450</v>
      </c>
      <c r="M187" s="50"/>
      <c r="N187" s="18"/>
      <c r="O187" s="19"/>
      <c r="P187" s="18"/>
      <c r="Q187" s="18" t="str">
        <f t="shared" si="29"/>
        <v> </v>
      </c>
      <c r="R187" s="28" t="str">
        <f t="shared" si="30"/>
        <v> </v>
      </c>
      <c r="S187" s="18" t="str">
        <f t="shared" si="31"/>
        <v> </v>
      </c>
      <c r="T187" s="149" t="s">
        <v>54</v>
      </c>
      <c r="U187" s="142">
        <f t="shared" si="25"/>
      </c>
      <c r="V187" s="30"/>
      <c r="W187" s="30"/>
      <c r="X187" s="30"/>
    </row>
    <row r="188" spans="1:21" s="51" customFormat="1" ht="12.75" customHeight="1">
      <c r="A188" s="20"/>
      <c r="B188" s="144" t="s">
        <v>639</v>
      </c>
      <c r="C188" s="144" t="s">
        <v>79</v>
      </c>
      <c r="D188" s="179" t="s">
        <v>315</v>
      </c>
      <c r="E188" s="32"/>
      <c r="F188" s="93">
        <v>3157</v>
      </c>
      <c r="G188" s="169">
        <v>2</v>
      </c>
      <c r="H188" s="23">
        <f t="shared" si="26"/>
        <v>3057</v>
      </c>
      <c r="I188" s="63">
        <f t="shared" si="27"/>
        <v>0.06335128286347799</v>
      </c>
      <c r="J188" s="45"/>
      <c r="K188" s="21"/>
      <c r="L188" s="58">
        <f t="shared" si="28"/>
        <v>0</v>
      </c>
      <c r="M188" s="50"/>
      <c r="N188" s="18"/>
      <c r="O188" s="19"/>
      <c r="P188" s="18"/>
      <c r="Q188" s="18" t="str">
        <f t="shared" si="29"/>
        <v> </v>
      </c>
      <c r="R188" s="28" t="str">
        <f t="shared" si="30"/>
        <v> </v>
      </c>
      <c r="S188" s="18" t="str">
        <f t="shared" si="31"/>
        <v> </v>
      </c>
      <c r="T188" s="149" t="s">
        <v>660</v>
      </c>
      <c r="U188" s="142">
        <f t="shared" si="25"/>
      </c>
    </row>
    <row r="189" spans="1:24" s="51" customFormat="1" ht="12.75" customHeight="1">
      <c r="A189" s="19"/>
      <c r="B189" s="59" t="s">
        <v>41</v>
      </c>
      <c r="C189" s="59" t="s">
        <v>52</v>
      </c>
      <c r="D189" s="137" t="s">
        <v>301</v>
      </c>
      <c r="E189" s="18" t="s">
        <v>149</v>
      </c>
      <c r="F189" s="93">
        <v>3250</v>
      </c>
      <c r="G189" s="168">
        <v>4</v>
      </c>
      <c r="H189" s="23">
        <f t="shared" si="26"/>
        <v>3050</v>
      </c>
      <c r="I189" s="63">
        <f t="shared" si="27"/>
        <v>0.12307692307692308</v>
      </c>
      <c r="J189" s="50"/>
      <c r="K189" s="21"/>
      <c r="L189" s="58">
        <f t="shared" si="28"/>
        <v>0</v>
      </c>
      <c r="M189" s="50"/>
      <c r="N189" s="18"/>
      <c r="O189" s="19"/>
      <c r="P189" s="18"/>
      <c r="Q189" s="18" t="str">
        <f t="shared" si="29"/>
        <v> </v>
      </c>
      <c r="R189" s="28" t="str">
        <f t="shared" si="30"/>
        <v> </v>
      </c>
      <c r="S189" s="18" t="str">
        <f t="shared" si="31"/>
        <v> </v>
      </c>
      <c r="T189" s="149" t="s">
        <v>552</v>
      </c>
      <c r="U189" s="142">
        <f t="shared" si="25"/>
      </c>
      <c r="V189" s="61"/>
      <c r="W189" s="61"/>
      <c r="X189" s="61"/>
    </row>
    <row r="190" spans="1:21" s="51" customFormat="1" ht="12.75" customHeight="1">
      <c r="A190" s="20"/>
      <c r="B190" s="117" t="s">
        <v>572</v>
      </c>
      <c r="C190" s="117" t="s">
        <v>77</v>
      </c>
      <c r="D190" s="158" t="s">
        <v>136</v>
      </c>
      <c r="E190" s="18" t="s">
        <v>148</v>
      </c>
      <c r="F190" s="93">
        <v>3094</v>
      </c>
      <c r="G190" s="169">
        <v>1</v>
      </c>
      <c r="H190" s="23">
        <f t="shared" si="26"/>
        <v>3044</v>
      </c>
      <c r="I190" s="63">
        <f t="shared" si="27"/>
        <v>0.03232062055591467</v>
      </c>
      <c r="J190" s="50"/>
      <c r="K190" s="21"/>
      <c r="L190" s="58">
        <f t="shared" si="28"/>
        <v>0</v>
      </c>
      <c r="M190" s="50"/>
      <c r="N190" s="18"/>
      <c r="O190" s="19"/>
      <c r="P190" s="18"/>
      <c r="Q190" s="18" t="str">
        <f t="shared" si="29"/>
        <v> </v>
      </c>
      <c r="R190" s="28" t="str">
        <f t="shared" si="30"/>
        <v> </v>
      </c>
      <c r="S190" s="18" t="str">
        <f t="shared" si="31"/>
        <v> </v>
      </c>
      <c r="T190" s="149" t="s">
        <v>591</v>
      </c>
      <c r="U190" s="142">
        <f t="shared" si="25"/>
      </c>
    </row>
    <row r="191" spans="1:21" s="51" customFormat="1" ht="12.75" customHeight="1">
      <c r="A191" s="20"/>
      <c r="B191" s="161" t="s">
        <v>674</v>
      </c>
      <c r="C191" s="137" t="s">
        <v>90</v>
      </c>
      <c r="D191" s="161" t="s">
        <v>694</v>
      </c>
      <c r="E191" s="148" t="s">
        <v>149</v>
      </c>
      <c r="F191" s="167">
        <v>3293</v>
      </c>
      <c r="G191" s="173">
        <v>5</v>
      </c>
      <c r="H191" s="23">
        <f t="shared" si="26"/>
        <v>3043</v>
      </c>
      <c r="I191" s="63">
        <f t="shared" si="27"/>
        <v>0.1518372304889159</v>
      </c>
      <c r="J191" s="50"/>
      <c r="K191" s="21"/>
      <c r="L191" s="58">
        <f t="shared" si="28"/>
        <v>0</v>
      </c>
      <c r="M191" s="50"/>
      <c r="N191" s="18"/>
      <c r="O191" s="19"/>
      <c r="P191" s="60"/>
      <c r="Q191" s="18" t="str">
        <f t="shared" si="29"/>
        <v> </v>
      </c>
      <c r="R191" s="28" t="str">
        <f t="shared" si="30"/>
        <v> </v>
      </c>
      <c r="S191" s="18" t="str">
        <f t="shared" si="31"/>
        <v> </v>
      </c>
      <c r="T191" s="149" t="s">
        <v>710</v>
      </c>
      <c r="U191" s="142">
        <f t="shared" si="25"/>
      </c>
    </row>
    <row r="192" spans="1:21" s="51" customFormat="1" ht="12.75" customHeight="1">
      <c r="A192" s="20"/>
      <c r="B192" s="145" t="s">
        <v>338</v>
      </c>
      <c r="C192" s="137" t="s">
        <v>123</v>
      </c>
      <c r="D192" s="145" t="s">
        <v>59</v>
      </c>
      <c r="E192" s="166" t="s">
        <v>150</v>
      </c>
      <c r="F192" s="176">
        <v>3090</v>
      </c>
      <c r="G192" s="174">
        <v>1</v>
      </c>
      <c r="H192" s="23">
        <f t="shared" si="26"/>
        <v>3040</v>
      </c>
      <c r="I192" s="63">
        <f t="shared" si="27"/>
        <v>0.032362459546925564</v>
      </c>
      <c r="J192" s="50"/>
      <c r="K192" s="21"/>
      <c r="L192" s="58">
        <f t="shared" si="28"/>
        <v>0</v>
      </c>
      <c r="M192" s="50"/>
      <c r="N192" s="18"/>
      <c r="O192" s="19"/>
      <c r="P192" s="18"/>
      <c r="Q192" s="18" t="str">
        <f t="shared" si="29"/>
        <v> </v>
      </c>
      <c r="R192" s="28" t="str">
        <f t="shared" si="30"/>
        <v> </v>
      </c>
      <c r="S192" s="18" t="str">
        <f t="shared" si="31"/>
        <v> </v>
      </c>
      <c r="T192" s="149" t="s">
        <v>352</v>
      </c>
      <c r="U192" s="142">
        <f t="shared" si="25"/>
      </c>
    </row>
    <row r="193" spans="1:21" s="51" customFormat="1" ht="12.75" customHeight="1">
      <c r="A193" s="20"/>
      <c r="B193" s="144" t="s">
        <v>640</v>
      </c>
      <c r="C193" s="137" t="s">
        <v>92</v>
      </c>
      <c r="D193" s="117" t="s">
        <v>655</v>
      </c>
      <c r="E193" s="147" t="s">
        <v>150</v>
      </c>
      <c r="F193" s="93">
        <v>3483</v>
      </c>
      <c r="G193" s="168">
        <v>9</v>
      </c>
      <c r="H193" s="23">
        <f t="shared" si="26"/>
        <v>3033</v>
      </c>
      <c r="I193" s="63">
        <f t="shared" si="27"/>
        <v>0.2583979328165375</v>
      </c>
      <c r="J193" s="45">
        <v>74</v>
      </c>
      <c r="K193" s="21">
        <v>4</v>
      </c>
      <c r="L193" s="58">
        <f t="shared" si="28"/>
        <v>6400</v>
      </c>
      <c r="M193" s="50">
        <v>113</v>
      </c>
      <c r="N193" s="18"/>
      <c r="O193" s="19"/>
      <c r="P193" s="18"/>
      <c r="Q193" s="18" t="str">
        <f t="shared" si="29"/>
        <v> </v>
      </c>
      <c r="R193" s="28" t="str">
        <f t="shared" si="30"/>
        <v> </v>
      </c>
      <c r="S193" s="18" t="str">
        <f t="shared" si="31"/>
        <v> </v>
      </c>
      <c r="T193" s="149" t="s">
        <v>660</v>
      </c>
      <c r="U193" s="142">
        <f t="shared" si="25"/>
      </c>
    </row>
    <row r="194" spans="1:21" s="51" customFormat="1" ht="12.75" customHeight="1">
      <c r="A194" s="20"/>
      <c r="B194" s="137" t="s">
        <v>729</v>
      </c>
      <c r="C194" s="137" t="s">
        <v>323</v>
      </c>
      <c r="D194" s="59" t="s">
        <v>760</v>
      </c>
      <c r="E194" s="33" t="s">
        <v>148</v>
      </c>
      <c r="F194" s="43">
        <v>3381</v>
      </c>
      <c r="G194" s="168">
        <v>7</v>
      </c>
      <c r="H194" s="23">
        <f t="shared" si="26"/>
        <v>3031</v>
      </c>
      <c r="I194" s="63">
        <f t="shared" si="27"/>
        <v>0.2070393374741201</v>
      </c>
      <c r="J194" s="50"/>
      <c r="K194" s="21"/>
      <c r="L194" s="58">
        <f t="shared" si="28"/>
        <v>0</v>
      </c>
      <c r="M194" s="50"/>
      <c r="N194" s="18"/>
      <c r="O194" s="19"/>
      <c r="P194" s="18"/>
      <c r="Q194" s="18" t="str">
        <f t="shared" si="29"/>
        <v> </v>
      </c>
      <c r="R194" s="28" t="str">
        <f t="shared" si="30"/>
        <v> </v>
      </c>
      <c r="S194" s="18" t="str">
        <f t="shared" si="31"/>
        <v> </v>
      </c>
      <c r="T194" s="149" t="s">
        <v>780</v>
      </c>
      <c r="U194" s="142">
        <f t="shared" si="25"/>
      </c>
    </row>
    <row r="195" spans="1:21" s="51" customFormat="1" ht="12.75" customHeight="1">
      <c r="A195" s="20"/>
      <c r="B195" s="137" t="s">
        <v>499</v>
      </c>
      <c r="C195" s="137" t="s">
        <v>410</v>
      </c>
      <c r="D195" s="137" t="s">
        <v>819</v>
      </c>
      <c r="E195" s="147" t="s">
        <v>148</v>
      </c>
      <c r="F195" s="93">
        <v>3226</v>
      </c>
      <c r="G195" s="168">
        <v>4</v>
      </c>
      <c r="H195" s="23">
        <f t="shared" si="26"/>
        <v>3026</v>
      </c>
      <c r="I195" s="63">
        <f t="shared" si="27"/>
        <v>0.12399256044637322</v>
      </c>
      <c r="J195" s="50"/>
      <c r="K195" s="21"/>
      <c r="L195" s="58">
        <f t="shared" si="28"/>
        <v>0</v>
      </c>
      <c r="M195" s="50"/>
      <c r="N195" s="18"/>
      <c r="O195" s="19"/>
      <c r="P195" s="59"/>
      <c r="Q195" s="18" t="str">
        <f t="shared" si="29"/>
        <v> </v>
      </c>
      <c r="R195" s="28" t="str">
        <f t="shared" si="30"/>
        <v> </v>
      </c>
      <c r="S195" s="18" t="str">
        <f t="shared" si="31"/>
        <v> </v>
      </c>
      <c r="T195" s="149" t="s">
        <v>54</v>
      </c>
      <c r="U195" s="142">
        <f t="shared" si="25"/>
      </c>
    </row>
    <row r="196" spans="1:21" s="51" customFormat="1" ht="12.75" customHeight="1">
      <c r="A196" s="20"/>
      <c r="B196" s="144" t="s">
        <v>641</v>
      </c>
      <c r="C196" s="144" t="s">
        <v>51</v>
      </c>
      <c r="D196" s="144" t="s">
        <v>846</v>
      </c>
      <c r="E196" s="18"/>
      <c r="F196" s="93">
        <v>3375</v>
      </c>
      <c r="G196" s="168">
        <v>7</v>
      </c>
      <c r="H196" s="23">
        <f t="shared" si="26"/>
        <v>3025</v>
      </c>
      <c r="I196" s="63">
        <f t="shared" si="27"/>
        <v>0.2074074074074074</v>
      </c>
      <c r="J196" s="50"/>
      <c r="K196" s="21"/>
      <c r="L196" s="58">
        <f t="shared" si="28"/>
        <v>0</v>
      </c>
      <c r="M196" s="50"/>
      <c r="N196" s="18"/>
      <c r="O196" s="19"/>
      <c r="P196" s="18"/>
      <c r="Q196" s="18" t="str">
        <f t="shared" si="29"/>
        <v> </v>
      </c>
      <c r="R196" s="28" t="str">
        <f t="shared" si="30"/>
        <v> </v>
      </c>
      <c r="S196" s="18" t="str">
        <f t="shared" si="31"/>
        <v> </v>
      </c>
      <c r="T196" s="149" t="s">
        <v>660</v>
      </c>
      <c r="U196" s="142">
        <f t="shared" si="25"/>
      </c>
    </row>
    <row r="197" spans="1:21" s="51" customFormat="1" ht="12.75" customHeight="1">
      <c r="A197" s="20"/>
      <c r="B197" s="150" t="s">
        <v>454</v>
      </c>
      <c r="C197" s="150" t="s">
        <v>455</v>
      </c>
      <c r="D197" s="150" t="s">
        <v>441</v>
      </c>
      <c r="E197" s="147" t="s">
        <v>149</v>
      </c>
      <c r="F197" s="93">
        <v>3819</v>
      </c>
      <c r="G197" s="169">
        <v>16</v>
      </c>
      <c r="H197" s="23">
        <f t="shared" si="26"/>
        <v>3019</v>
      </c>
      <c r="I197" s="63">
        <f t="shared" si="27"/>
        <v>0.41895784236711187</v>
      </c>
      <c r="J197" s="50"/>
      <c r="K197" s="21"/>
      <c r="L197" s="58">
        <f t="shared" si="28"/>
        <v>0</v>
      </c>
      <c r="M197" s="50"/>
      <c r="N197" s="70"/>
      <c r="O197" s="71"/>
      <c r="P197" s="60"/>
      <c r="Q197" s="18" t="str">
        <f t="shared" si="29"/>
        <v> </v>
      </c>
      <c r="R197" s="28" t="str">
        <f t="shared" si="30"/>
        <v> </v>
      </c>
      <c r="S197" s="18" t="str">
        <f t="shared" si="31"/>
        <v> </v>
      </c>
      <c r="T197" s="149" t="s">
        <v>467</v>
      </c>
      <c r="U197" s="142">
        <f t="shared" si="25"/>
      </c>
    </row>
    <row r="198" spans="1:21" s="51" customFormat="1" ht="12.75" customHeight="1">
      <c r="A198" s="20"/>
      <c r="B198" s="117" t="s">
        <v>603</v>
      </c>
      <c r="C198" s="117" t="s">
        <v>165</v>
      </c>
      <c r="D198" s="144" t="s">
        <v>308</v>
      </c>
      <c r="E198" s="147" t="s">
        <v>148</v>
      </c>
      <c r="F198" s="93">
        <v>3118</v>
      </c>
      <c r="G198" s="168">
        <v>2</v>
      </c>
      <c r="H198" s="23">
        <f t="shared" si="26"/>
        <v>3018</v>
      </c>
      <c r="I198" s="63">
        <f t="shared" si="27"/>
        <v>0.06414368184733803</v>
      </c>
      <c r="J198" s="50"/>
      <c r="K198" s="21"/>
      <c r="L198" s="58">
        <f t="shared" si="28"/>
        <v>0</v>
      </c>
      <c r="M198" s="50"/>
      <c r="N198" s="18"/>
      <c r="O198" s="19"/>
      <c r="P198" s="18"/>
      <c r="Q198" s="18" t="str">
        <f t="shared" si="29"/>
        <v> </v>
      </c>
      <c r="R198" s="28" t="str">
        <f t="shared" si="30"/>
        <v> </v>
      </c>
      <c r="S198" s="18" t="str">
        <f t="shared" si="31"/>
        <v> </v>
      </c>
      <c r="T198" s="149" t="s">
        <v>633</v>
      </c>
      <c r="U198" s="142">
        <f t="shared" si="25"/>
      </c>
    </row>
    <row r="199" spans="1:21" s="51" customFormat="1" ht="12.75" customHeight="1">
      <c r="A199" s="20"/>
      <c r="B199" s="144" t="s">
        <v>642</v>
      </c>
      <c r="C199" s="144" t="s">
        <v>273</v>
      </c>
      <c r="D199" s="117" t="s">
        <v>654</v>
      </c>
      <c r="E199" s="18"/>
      <c r="F199" s="93">
        <v>3006</v>
      </c>
      <c r="G199" s="169">
        <v>0</v>
      </c>
      <c r="H199" s="23">
        <f t="shared" si="26"/>
        <v>3006</v>
      </c>
      <c r="I199" s="63">
        <f t="shared" si="27"/>
        <v>0</v>
      </c>
      <c r="J199" s="50"/>
      <c r="K199" s="21"/>
      <c r="L199" s="58">
        <f t="shared" si="28"/>
        <v>0</v>
      </c>
      <c r="M199" s="50"/>
      <c r="N199" s="18"/>
      <c r="O199" s="19"/>
      <c r="P199" s="59"/>
      <c r="Q199" s="18" t="str">
        <f t="shared" si="29"/>
        <v> </v>
      </c>
      <c r="R199" s="28" t="str">
        <f t="shared" si="30"/>
        <v> </v>
      </c>
      <c r="S199" s="18" t="str">
        <f t="shared" si="31"/>
        <v> </v>
      </c>
      <c r="T199" s="149" t="s">
        <v>660</v>
      </c>
      <c r="U199" s="142">
        <f t="shared" si="25"/>
      </c>
    </row>
    <row r="200" spans="1:21" s="51" customFormat="1" ht="12.75" customHeight="1">
      <c r="A200" s="20"/>
      <c r="B200" s="117" t="s">
        <v>605</v>
      </c>
      <c r="C200" s="117" t="s">
        <v>86</v>
      </c>
      <c r="D200" s="144" t="s">
        <v>858</v>
      </c>
      <c r="E200" s="147" t="s">
        <v>148</v>
      </c>
      <c r="F200" s="93">
        <v>3005</v>
      </c>
      <c r="G200" s="169">
        <v>0</v>
      </c>
      <c r="H200" s="23">
        <f t="shared" si="26"/>
        <v>3005</v>
      </c>
      <c r="I200" s="63">
        <f t="shared" si="27"/>
        <v>0</v>
      </c>
      <c r="J200" s="50"/>
      <c r="K200" s="21"/>
      <c r="L200" s="58">
        <f t="shared" si="28"/>
        <v>0</v>
      </c>
      <c r="M200" s="50"/>
      <c r="N200" s="18"/>
      <c r="O200" s="19"/>
      <c r="P200" s="18"/>
      <c r="Q200" s="18" t="str">
        <f t="shared" si="29"/>
        <v> </v>
      </c>
      <c r="R200" s="28" t="str">
        <f t="shared" si="30"/>
        <v> </v>
      </c>
      <c r="S200" s="18" t="str">
        <f t="shared" si="31"/>
        <v> </v>
      </c>
      <c r="T200" s="149" t="s">
        <v>633</v>
      </c>
      <c r="U200" s="142">
        <f t="shared" si="25"/>
      </c>
    </row>
    <row r="201" spans="1:21" s="51" customFormat="1" ht="12.75" customHeight="1">
      <c r="A201" s="20"/>
      <c r="B201" s="137" t="s">
        <v>730</v>
      </c>
      <c r="C201" s="137" t="s">
        <v>325</v>
      </c>
      <c r="D201" s="59" t="s">
        <v>759</v>
      </c>
      <c r="E201" s="18" t="s">
        <v>149</v>
      </c>
      <c r="F201" s="43">
        <v>3352</v>
      </c>
      <c r="G201" s="168">
        <v>7</v>
      </c>
      <c r="H201" s="23">
        <f t="shared" si="26"/>
        <v>3002</v>
      </c>
      <c r="I201" s="63">
        <f t="shared" si="27"/>
        <v>0.20883054892601433</v>
      </c>
      <c r="J201" s="50"/>
      <c r="K201" s="21"/>
      <c r="L201" s="58">
        <f t="shared" si="28"/>
        <v>0</v>
      </c>
      <c r="M201" s="50"/>
      <c r="N201" s="18"/>
      <c r="O201" s="19"/>
      <c r="P201" s="60"/>
      <c r="Q201" s="18" t="str">
        <f t="shared" si="29"/>
        <v> </v>
      </c>
      <c r="R201" s="28" t="str">
        <f t="shared" si="30"/>
        <v> </v>
      </c>
      <c r="S201" s="18" t="str">
        <f t="shared" si="31"/>
        <v> </v>
      </c>
      <c r="T201" s="149" t="s">
        <v>780</v>
      </c>
      <c r="U201" s="142">
        <f aca="true" t="shared" si="32" ref="U201:U264">IF(SUM(O201:S201)&gt;0,1,"")</f>
      </c>
    </row>
    <row r="202" spans="1:21" s="51" customFormat="1" ht="12.75" customHeight="1">
      <c r="A202" s="20"/>
      <c r="B202" s="145" t="s">
        <v>266</v>
      </c>
      <c r="C202" s="137" t="s">
        <v>44</v>
      </c>
      <c r="D202" s="145" t="s">
        <v>824</v>
      </c>
      <c r="E202" s="166" t="s">
        <v>148</v>
      </c>
      <c r="F202" s="176">
        <v>3000</v>
      </c>
      <c r="G202" s="174">
        <v>0</v>
      </c>
      <c r="H202" s="23">
        <f t="shared" si="26"/>
        <v>3000</v>
      </c>
      <c r="I202" s="63">
        <f t="shared" si="27"/>
        <v>0</v>
      </c>
      <c r="J202" s="50"/>
      <c r="K202" s="21"/>
      <c r="L202" s="58">
        <f t="shared" si="28"/>
        <v>0</v>
      </c>
      <c r="M202" s="50"/>
      <c r="N202" s="18"/>
      <c r="O202" s="19"/>
      <c r="P202" s="18"/>
      <c r="Q202" s="18" t="str">
        <f t="shared" si="29"/>
        <v> </v>
      </c>
      <c r="R202" s="28" t="str">
        <f t="shared" si="30"/>
        <v> </v>
      </c>
      <c r="S202" s="18" t="str">
        <f t="shared" si="31"/>
        <v> </v>
      </c>
      <c r="T202" s="149" t="s">
        <v>352</v>
      </c>
      <c r="U202" s="142">
        <f t="shared" si="32"/>
      </c>
    </row>
    <row r="203" spans="1:21" s="51" customFormat="1" ht="12.75" customHeight="1">
      <c r="A203" s="20"/>
      <c r="B203" s="59" t="s">
        <v>529</v>
      </c>
      <c r="C203" s="59" t="s">
        <v>239</v>
      </c>
      <c r="D203" s="137" t="s">
        <v>301</v>
      </c>
      <c r="E203" s="18" t="s">
        <v>148</v>
      </c>
      <c r="F203" s="93">
        <v>3096</v>
      </c>
      <c r="G203" s="168">
        <v>2</v>
      </c>
      <c r="H203" s="23">
        <f t="shared" si="26"/>
        <v>2996</v>
      </c>
      <c r="I203" s="63">
        <f t="shared" si="27"/>
        <v>0.06459948320413438</v>
      </c>
      <c r="J203" s="50"/>
      <c r="K203" s="21"/>
      <c r="L203" s="58">
        <f t="shared" si="28"/>
        <v>0</v>
      </c>
      <c r="M203" s="50"/>
      <c r="N203" s="18"/>
      <c r="O203" s="19"/>
      <c r="P203" s="18"/>
      <c r="Q203" s="18" t="str">
        <f t="shared" si="29"/>
        <v> </v>
      </c>
      <c r="R203" s="28" t="str">
        <f t="shared" si="30"/>
        <v> </v>
      </c>
      <c r="S203" s="18" t="str">
        <f t="shared" si="31"/>
        <v> </v>
      </c>
      <c r="T203" s="149" t="s">
        <v>552</v>
      </c>
      <c r="U203" s="142">
        <f t="shared" si="32"/>
      </c>
    </row>
    <row r="204" spans="1:21" s="51" customFormat="1" ht="12.75" customHeight="1">
      <c r="A204" s="20"/>
      <c r="B204" s="145" t="s">
        <v>383</v>
      </c>
      <c r="C204" s="145" t="s">
        <v>116</v>
      </c>
      <c r="D204" s="145" t="s">
        <v>830</v>
      </c>
      <c r="E204" s="147" t="s">
        <v>150</v>
      </c>
      <c r="F204" s="177">
        <v>3194</v>
      </c>
      <c r="G204" s="174">
        <v>4</v>
      </c>
      <c r="H204" s="23">
        <f t="shared" si="26"/>
        <v>2994</v>
      </c>
      <c r="I204" s="63">
        <f t="shared" si="27"/>
        <v>0.12523481527864747</v>
      </c>
      <c r="J204" s="50"/>
      <c r="K204" s="21"/>
      <c r="L204" s="58">
        <f t="shared" si="28"/>
        <v>0</v>
      </c>
      <c r="M204" s="50"/>
      <c r="N204" s="18"/>
      <c r="O204" s="19"/>
      <c r="P204" s="59"/>
      <c r="Q204" s="18" t="str">
        <f t="shared" si="29"/>
        <v> </v>
      </c>
      <c r="R204" s="28" t="str">
        <f t="shared" si="30"/>
        <v> </v>
      </c>
      <c r="S204" s="18" t="str">
        <f t="shared" si="31"/>
        <v> </v>
      </c>
      <c r="T204" s="149" t="s">
        <v>407</v>
      </c>
      <c r="U204" s="142">
        <f t="shared" si="32"/>
      </c>
    </row>
    <row r="205" spans="1:21" s="51" customFormat="1" ht="12.75" customHeight="1">
      <c r="A205" s="20"/>
      <c r="B205" s="129" t="s">
        <v>573</v>
      </c>
      <c r="C205" s="129" t="s">
        <v>574</v>
      </c>
      <c r="D205" s="179" t="s">
        <v>839</v>
      </c>
      <c r="E205" s="126" t="s">
        <v>149</v>
      </c>
      <c r="F205" s="93">
        <v>3043</v>
      </c>
      <c r="G205" s="170">
        <v>1</v>
      </c>
      <c r="H205" s="23">
        <f t="shared" si="26"/>
        <v>2993</v>
      </c>
      <c r="I205" s="63">
        <f t="shared" si="27"/>
        <v>0.03286230693394677</v>
      </c>
      <c r="J205" s="50"/>
      <c r="K205" s="21"/>
      <c r="L205" s="58">
        <f t="shared" si="28"/>
        <v>0</v>
      </c>
      <c r="M205" s="50"/>
      <c r="N205" s="18"/>
      <c r="O205" s="19"/>
      <c r="P205" s="18"/>
      <c r="Q205" s="18" t="str">
        <f t="shared" si="29"/>
        <v> </v>
      </c>
      <c r="R205" s="28" t="str">
        <f t="shared" si="30"/>
        <v> </v>
      </c>
      <c r="S205" s="18" t="str">
        <f t="shared" si="31"/>
        <v> </v>
      </c>
      <c r="T205" s="149" t="s">
        <v>591</v>
      </c>
      <c r="U205" s="142">
        <f t="shared" si="32"/>
      </c>
    </row>
    <row r="206" spans="1:21" s="51" customFormat="1" ht="12.75" customHeight="1">
      <c r="A206" s="20"/>
      <c r="B206" s="137" t="s">
        <v>643</v>
      </c>
      <c r="C206" s="137" t="s">
        <v>580</v>
      </c>
      <c r="D206" s="137" t="s">
        <v>286</v>
      </c>
      <c r="E206" s="18"/>
      <c r="F206" s="93">
        <v>3140</v>
      </c>
      <c r="G206" s="168">
        <v>3</v>
      </c>
      <c r="H206" s="23">
        <f t="shared" si="26"/>
        <v>2990</v>
      </c>
      <c r="I206" s="63">
        <f t="shared" si="27"/>
        <v>0.09554140127388536</v>
      </c>
      <c r="J206" s="50"/>
      <c r="K206" s="21"/>
      <c r="L206" s="58">
        <f t="shared" si="28"/>
        <v>0</v>
      </c>
      <c r="M206" s="50"/>
      <c r="N206" s="18"/>
      <c r="O206" s="19"/>
      <c r="P206" s="59"/>
      <c r="Q206" s="18" t="str">
        <f t="shared" si="29"/>
        <v> </v>
      </c>
      <c r="R206" s="28" t="str">
        <f t="shared" si="30"/>
        <v> </v>
      </c>
      <c r="S206" s="18" t="str">
        <f t="shared" si="31"/>
        <v> </v>
      </c>
      <c r="T206" s="149" t="s">
        <v>660</v>
      </c>
      <c r="U206" s="142">
        <f t="shared" si="32"/>
      </c>
    </row>
    <row r="207" spans="1:21" s="51" customFormat="1" ht="12.75" customHeight="1">
      <c r="A207" s="20"/>
      <c r="B207" s="161" t="s">
        <v>675</v>
      </c>
      <c r="C207" s="144" t="s">
        <v>51</v>
      </c>
      <c r="D207" s="161" t="s">
        <v>823</v>
      </c>
      <c r="E207" s="146" t="s">
        <v>150</v>
      </c>
      <c r="F207" s="167">
        <v>3188</v>
      </c>
      <c r="G207" s="173">
        <v>4</v>
      </c>
      <c r="H207" s="23">
        <f t="shared" si="26"/>
        <v>2988</v>
      </c>
      <c r="I207" s="63">
        <f t="shared" si="27"/>
        <v>0.12547051442910914</v>
      </c>
      <c r="J207" s="45"/>
      <c r="K207" s="21"/>
      <c r="L207" s="58">
        <f t="shared" si="28"/>
        <v>0</v>
      </c>
      <c r="M207" s="50"/>
      <c r="N207" s="18"/>
      <c r="O207" s="19"/>
      <c r="P207" s="18"/>
      <c r="Q207" s="18" t="str">
        <f t="shared" si="29"/>
        <v> </v>
      </c>
      <c r="R207" s="28" t="str">
        <f t="shared" si="30"/>
        <v> </v>
      </c>
      <c r="S207" s="18" t="str">
        <f t="shared" si="31"/>
        <v> </v>
      </c>
      <c r="T207" s="149" t="s">
        <v>710</v>
      </c>
      <c r="U207" s="142">
        <f t="shared" si="32"/>
      </c>
    </row>
    <row r="208" spans="1:21" s="51" customFormat="1" ht="12.75" customHeight="1">
      <c r="A208" s="20"/>
      <c r="B208" s="144" t="s">
        <v>276</v>
      </c>
      <c r="C208" s="144" t="s">
        <v>33</v>
      </c>
      <c r="D208" s="144" t="s">
        <v>849</v>
      </c>
      <c r="E208" s="18"/>
      <c r="F208" s="93">
        <v>3287</v>
      </c>
      <c r="G208" s="169">
        <v>6</v>
      </c>
      <c r="H208" s="23">
        <f t="shared" si="26"/>
        <v>2987</v>
      </c>
      <c r="I208" s="63">
        <f t="shared" si="27"/>
        <v>0.18253726802555523</v>
      </c>
      <c r="J208" s="50"/>
      <c r="K208" s="21"/>
      <c r="L208" s="58">
        <f t="shared" si="28"/>
        <v>0</v>
      </c>
      <c r="M208" s="50"/>
      <c r="N208" s="18"/>
      <c r="O208" s="19"/>
      <c r="P208" s="18"/>
      <c r="Q208" s="18" t="str">
        <f t="shared" si="29"/>
        <v> </v>
      </c>
      <c r="R208" s="28" t="str">
        <f t="shared" si="30"/>
        <v> </v>
      </c>
      <c r="S208" s="18" t="str">
        <f t="shared" si="31"/>
        <v> </v>
      </c>
      <c r="T208" s="149" t="s">
        <v>660</v>
      </c>
      <c r="U208" s="142">
        <f t="shared" si="32"/>
      </c>
    </row>
    <row r="209" spans="1:21" s="51" customFormat="1" ht="12.75" customHeight="1">
      <c r="A209" s="20"/>
      <c r="B209" s="137" t="s">
        <v>731</v>
      </c>
      <c r="C209" s="137" t="s">
        <v>57</v>
      </c>
      <c r="D209" s="59" t="s">
        <v>114</v>
      </c>
      <c r="E209" s="33" t="s">
        <v>149</v>
      </c>
      <c r="F209" s="43">
        <v>3034</v>
      </c>
      <c r="G209" s="168">
        <v>1</v>
      </c>
      <c r="H209" s="23">
        <f t="shared" si="26"/>
        <v>2984</v>
      </c>
      <c r="I209" s="63">
        <f t="shared" si="27"/>
        <v>0.03295978905735003</v>
      </c>
      <c r="J209" s="154">
        <v>80</v>
      </c>
      <c r="K209" s="21">
        <v>9</v>
      </c>
      <c r="L209" s="58">
        <f t="shared" si="28"/>
        <v>5750</v>
      </c>
      <c r="M209" s="50"/>
      <c r="N209" s="18"/>
      <c r="O209" s="19"/>
      <c r="P209" s="18"/>
      <c r="Q209" s="18" t="str">
        <f t="shared" si="29"/>
        <v> </v>
      </c>
      <c r="R209" s="28" t="str">
        <f t="shared" si="30"/>
        <v> </v>
      </c>
      <c r="S209" s="18" t="str">
        <f t="shared" si="31"/>
        <v> </v>
      </c>
      <c r="T209" s="149" t="s">
        <v>780</v>
      </c>
      <c r="U209" s="142">
        <f t="shared" si="32"/>
      </c>
    </row>
    <row r="210" spans="1:21" s="51" customFormat="1" ht="12.75" customHeight="1">
      <c r="A210" s="20"/>
      <c r="B210" s="144" t="s">
        <v>500</v>
      </c>
      <c r="C210" s="144" t="s">
        <v>485</v>
      </c>
      <c r="D210" s="117" t="s">
        <v>515</v>
      </c>
      <c r="E210" s="147" t="s">
        <v>150</v>
      </c>
      <c r="F210" s="93">
        <v>3233</v>
      </c>
      <c r="G210" s="169">
        <v>5</v>
      </c>
      <c r="H210" s="23">
        <f t="shared" si="26"/>
        <v>2983</v>
      </c>
      <c r="I210" s="63">
        <f t="shared" si="27"/>
        <v>0.1546551190844417</v>
      </c>
      <c r="J210" s="50"/>
      <c r="K210" s="21"/>
      <c r="L210" s="58">
        <f t="shared" si="28"/>
        <v>0</v>
      </c>
      <c r="M210" s="50"/>
      <c r="N210" s="18"/>
      <c r="O210" s="19"/>
      <c r="P210" s="59"/>
      <c r="Q210" s="18" t="str">
        <f t="shared" si="29"/>
        <v> </v>
      </c>
      <c r="R210" s="28" t="str">
        <f t="shared" si="30"/>
        <v> </v>
      </c>
      <c r="S210" s="18" t="str">
        <f t="shared" si="31"/>
        <v> </v>
      </c>
      <c r="T210" s="149" t="s">
        <v>54</v>
      </c>
      <c r="U210" s="142">
        <f t="shared" si="32"/>
      </c>
    </row>
    <row r="211" spans="1:21" s="51" customFormat="1" ht="12.75" customHeight="1">
      <c r="A211" s="20"/>
      <c r="B211" s="150" t="s">
        <v>790</v>
      </c>
      <c r="C211" s="144" t="s">
        <v>216</v>
      </c>
      <c r="D211" s="150" t="s">
        <v>133</v>
      </c>
      <c r="E211" s="18" t="s">
        <v>268</v>
      </c>
      <c r="F211" s="176">
        <v>3332</v>
      </c>
      <c r="G211" s="174">
        <v>7</v>
      </c>
      <c r="H211" s="23">
        <f t="shared" si="26"/>
        <v>2982</v>
      </c>
      <c r="I211" s="63">
        <f t="shared" si="27"/>
        <v>0.21008403361344538</v>
      </c>
      <c r="J211" s="45"/>
      <c r="K211" s="21"/>
      <c r="L211" s="58">
        <f t="shared" si="28"/>
        <v>0</v>
      </c>
      <c r="M211" s="50"/>
      <c r="N211" s="18"/>
      <c r="O211" s="19"/>
      <c r="P211" s="18"/>
      <c r="Q211" s="18" t="str">
        <f t="shared" si="29"/>
        <v> </v>
      </c>
      <c r="R211" s="28" t="str">
        <f t="shared" si="30"/>
        <v> </v>
      </c>
      <c r="S211" s="18" t="str">
        <f t="shared" si="31"/>
        <v> </v>
      </c>
      <c r="T211" s="149" t="s">
        <v>78</v>
      </c>
      <c r="U211" s="142">
        <f t="shared" si="32"/>
      </c>
    </row>
    <row r="212" spans="1:21" s="51" customFormat="1" ht="12.75" customHeight="1">
      <c r="A212" s="20"/>
      <c r="B212" s="59" t="s">
        <v>425</v>
      </c>
      <c r="C212" s="59" t="s">
        <v>542</v>
      </c>
      <c r="D212" s="59" t="s">
        <v>311</v>
      </c>
      <c r="E212" s="147" t="s">
        <v>150</v>
      </c>
      <c r="F212" s="93">
        <v>3280</v>
      </c>
      <c r="G212" s="168">
        <v>6</v>
      </c>
      <c r="H212" s="23">
        <f t="shared" si="26"/>
        <v>2980</v>
      </c>
      <c r="I212" s="63">
        <f t="shared" si="27"/>
        <v>0.1829268292682927</v>
      </c>
      <c r="J212" s="50"/>
      <c r="K212" s="21"/>
      <c r="L212" s="58">
        <f t="shared" si="28"/>
        <v>0</v>
      </c>
      <c r="M212" s="50"/>
      <c r="N212" s="18"/>
      <c r="O212" s="19"/>
      <c r="P212" s="18"/>
      <c r="Q212" s="18" t="str">
        <f t="shared" si="29"/>
        <v> </v>
      </c>
      <c r="R212" s="28" t="str">
        <f t="shared" si="30"/>
        <v> </v>
      </c>
      <c r="S212" s="18" t="str">
        <f t="shared" si="31"/>
        <v> </v>
      </c>
      <c r="T212" s="149" t="s">
        <v>633</v>
      </c>
      <c r="U212" s="142">
        <f t="shared" si="32"/>
      </c>
    </row>
    <row r="213" spans="1:21" s="51" customFormat="1" ht="12.75" customHeight="1">
      <c r="A213" s="20"/>
      <c r="B213" s="161" t="s">
        <v>676</v>
      </c>
      <c r="C213" s="144" t="s">
        <v>468</v>
      </c>
      <c r="D213" s="161" t="s">
        <v>692</v>
      </c>
      <c r="E213" s="147" t="s">
        <v>153</v>
      </c>
      <c r="F213" s="167">
        <v>3178</v>
      </c>
      <c r="G213" s="173">
        <v>4</v>
      </c>
      <c r="H213" s="23">
        <f t="shared" si="26"/>
        <v>2978</v>
      </c>
      <c r="I213" s="63">
        <f t="shared" si="27"/>
        <v>0.12586532410320958</v>
      </c>
      <c r="J213" s="50"/>
      <c r="K213" s="21"/>
      <c r="L213" s="58">
        <f t="shared" si="28"/>
        <v>0</v>
      </c>
      <c r="M213" s="50"/>
      <c r="N213" s="18"/>
      <c r="O213" s="19"/>
      <c r="P213" s="18"/>
      <c r="Q213" s="18" t="str">
        <f t="shared" si="29"/>
        <v> </v>
      </c>
      <c r="R213" s="28" t="str">
        <f t="shared" si="30"/>
        <v> </v>
      </c>
      <c r="S213" s="18" t="str">
        <f t="shared" si="31"/>
        <v> </v>
      </c>
      <c r="T213" s="149" t="s">
        <v>710</v>
      </c>
      <c r="U213" s="142">
        <f t="shared" si="32"/>
      </c>
    </row>
    <row r="214" spans="1:21" s="51" customFormat="1" ht="12.75" customHeight="1">
      <c r="A214" s="20"/>
      <c r="B214" s="117" t="s">
        <v>598</v>
      </c>
      <c r="C214" s="117" t="s">
        <v>91</v>
      </c>
      <c r="D214" s="117" t="s">
        <v>307</v>
      </c>
      <c r="E214" s="147" t="s">
        <v>149</v>
      </c>
      <c r="F214" s="93">
        <v>3427</v>
      </c>
      <c r="G214" s="168">
        <v>9</v>
      </c>
      <c r="H214" s="23">
        <f t="shared" si="26"/>
        <v>2977</v>
      </c>
      <c r="I214" s="63">
        <f t="shared" si="27"/>
        <v>0.2626203676685147</v>
      </c>
      <c r="J214" s="50">
        <v>52</v>
      </c>
      <c r="K214" s="21">
        <v>7</v>
      </c>
      <c r="L214" s="58">
        <f t="shared" si="28"/>
        <v>3450</v>
      </c>
      <c r="M214" s="50"/>
      <c r="N214" s="18"/>
      <c r="O214" s="19"/>
      <c r="P214" s="18"/>
      <c r="Q214" s="18" t="str">
        <f t="shared" si="29"/>
        <v> </v>
      </c>
      <c r="R214" s="28" t="str">
        <f t="shared" si="30"/>
        <v> </v>
      </c>
      <c r="S214" s="18" t="str">
        <f t="shared" si="31"/>
        <v> </v>
      </c>
      <c r="T214" s="149" t="s">
        <v>633</v>
      </c>
      <c r="U214" s="142">
        <f t="shared" si="32"/>
      </c>
    </row>
    <row r="215" spans="1:21" s="51" customFormat="1" ht="12.75" customHeight="1">
      <c r="A215" s="20"/>
      <c r="B215" s="144" t="s">
        <v>644</v>
      </c>
      <c r="C215" s="144" t="s">
        <v>119</v>
      </c>
      <c r="D215" s="117" t="s">
        <v>657</v>
      </c>
      <c r="E215" s="18"/>
      <c r="F215" s="93">
        <v>3076</v>
      </c>
      <c r="G215" s="169">
        <v>2</v>
      </c>
      <c r="H215" s="23">
        <f aca="true" t="shared" si="33" ref="H215:H278">F215-50*G215</f>
        <v>2976</v>
      </c>
      <c r="I215" s="63">
        <f aca="true" t="shared" si="34" ref="I215:I278">G215/F215*100</f>
        <v>0.06501950585175553</v>
      </c>
      <c r="J215" s="50"/>
      <c r="K215" s="21"/>
      <c r="L215" s="58">
        <f aca="true" t="shared" si="35" ref="L215:L278">J215*100-K215*250</f>
        <v>0</v>
      </c>
      <c r="M215" s="50"/>
      <c r="N215" s="18"/>
      <c r="O215" s="19"/>
      <c r="P215" s="18"/>
      <c r="Q215" s="18" t="str">
        <f aca="true" t="shared" si="36" ref="Q215:Q278">IF(H215&gt;3600,1," ")</f>
        <v> </v>
      </c>
      <c r="R215" s="28" t="str">
        <f aca="true" t="shared" si="37" ref="R215:R278">IF(L215&gt;6400,1," ")</f>
        <v> </v>
      </c>
      <c r="S215" s="18" t="str">
        <f aca="true" t="shared" si="38" ref="S215:S278">IF(M215&gt;136,1," ")</f>
        <v> </v>
      </c>
      <c r="T215" s="149" t="s">
        <v>660</v>
      </c>
      <c r="U215" s="142">
        <f t="shared" si="32"/>
      </c>
    </row>
    <row r="216" spans="1:21" s="51" customFormat="1" ht="12.75" customHeight="1">
      <c r="A216" s="20"/>
      <c r="B216" s="161" t="s">
        <v>677</v>
      </c>
      <c r="C216" s="137" t="s">
        <v>45</v>
      </c>
      <c r="D216" s="161" t="s">
        <v>695</v>
      </c>
      <c r="E216" s="147" t="s">
        <v>149</v>
      </c>
      <c r="F216" s="167">
        <v>3318</v>
      </c>
      <c r="G216" s="173">
        <v>7</v>
      </c>
      <c r="H216" s="23">
        <f t="shared" si="33"/>
        <v>2968</v>
      </c>
      <c r="I216" s="63">
        <f t="shared" si="34"/>
        <v>0.21097046413502107</v>
      </c>
      <c r="J216" s="50"/>
      <c r="K216" s="21"/>
      <c r="L216" s="58">
        <f t="shared" si="35"/>
        <v>0</v>
      </c>
      <c r="M216" s="50"/>
      <c r="N216" s="70"/>
      <c r="O216" s="71"/>
      <c r="P216" s="60"/>
      <c r="Q216" s="18" t="str">
        <f t="shared" si="36"/>
        <v> </v>
      </c>
      <c r="R216" s="28" t="str">
        <f t="shared" si="37"/>
        <v> </v>
      </c>
      <c r="S216" s="18" t="str">
        <f t="shared" si="38"/>
        <v> </v>
      </c>
      <c r="T216" s="149" t="s">
        <v>710</v>
      </c>
      <c r="U216" s="142">
        <f t="shared" si="32"/>
      </c>
    </row>
    <row r="217" spans="1:21" s="51" customFormat="1" ht="12.75" customHeight="1">
      <c r="A217" s="19"/>
      <c r="B217" s="145" t="s">
        <v>384</v>
      </c>
      <c r="C217" s="145" t="s">
        <v>45</v>
      </c>
      <c r="D217" s="145" t="s">
        <v>290</v>
      </c>
      <c r="E217" s="148" t="s">
        <v>148</v>
      </c>
      <c r="F217" s="177">
        <v>3215</v>
      </c>
      <c r="G217" s="174">
        <v>5</v>
      </c>
      <c r="H217" s="23">
        <f t="shared" si="33"/>
        <v>2965</v>
      </c>
      <c r="I217" s="63">
        <f t="shared" si="34"/>
        <v>0.15552099533437014</v>
      </c>
      <c r="J217" s="50"/>
      <c r="K217" s="21"/>
      <c r="L217" s="58">
        <f t="shared" si="35"/>
        <v>0</v>
      </c>
      <c r="M217" s="50"/>
      <c r="N217" s="18"/>
      <c r="O217" s="19"/>
      <c r="P217" s="18"/>
      <c r="Q217" s="18" t="str">
        <f t="shared" si="36"/>
        <v> </v>
      </c>
      <c r="R217" s="28" t="str">
        <f t="shared" si="37"/>
        <v> </v>
      </c>
      <c r="S217" s="18" t="str">
        <f t="shared" si="38"/>
        <v> </v>
      </c>
      <c r="T217" s="149" t="s">
        <v>407</v>
      </c>
      <c r="U217" s="142">
        <f t="shared" si="32"/>
      </c>
    </row>
    <row r="218" spans="1:21" s="51" customFormat="1" ht="12.75" customHeight="1">
      <c r="A218" s="20"/>
      <c r="B218" s="161" t="s">
        <v>262</v>
      </c>
      <c r="C218" s="144" t="s">
        <v>42</v>
      </c>
      <c r="D218" s="161" t="s">
        <v>696</v>
      </c>
      <c r="E218" s="147" t="s">
        <v>148</v>
      </c>
      <c r="F218" s="167">
        <v>3311</v>
      </c>
      <c r="G218" s="173">
        <v>7</v>
      </c>
      <c r="H218" s="23">
        <f t="shared" si="33"/>
        <v>2961</v>
      </c>
      <c r="I218" s="63">
        <f t="shared" si="34"/>
        <v>0.21141649048625794</v>
      </c>
      <c r="J218" s="50">
        <v>54</v>
      </c>
      <c r="K218" s="21">
        <v>3</v>
      </c>
      <c r="L218" s="58">
        <f t="shared" si="35"/>
        <v>4650</v>
      </c>
      <c r="M218" s="78"/>
      <c r="N218" s="18"/>
      <c r="O218" s="19"/>
      <c r="P218" s="18"/>
      <c r="Q218" s="18" t="str">
        <f t="shared" si="36"/>
        <v> </v>
      </c>
      <c r="R218" s="28" t="str">
        <f t="shared" si="37"/>
        <v> </v>
      </c>
      <c r="S218" s="18" t="str">
        <f t="shared" si="38"/>
        <v> </v>
      </c>
      <c r="T218" s="149" t="s">
        <v>710</v>
      </c>
      <c r="U218" s="142">
        <f t="shared" si="32"/>
      </c>
    </row>
    <row r="219" spans="1:21" s="51" customFormat="1" ht="12.75" customHeight="1">
      <c r="A219" s="20"/>
      <c r="B219" s="144" t="s">
        <v>732</v>
      </c>
      <c r="C219" s="144" t="s">
        <v>30</v>
      </c>
      <c r="D219" s="59" t="s">
        <v>760</v>
      </c>
      <c r="E219" s="18" t="s">
        <v>150</v>
      </c>
      <c r="F219" s="43">
        <v>3056</v>
      </c>
      <c r="G219" s="168">
        <v>2</v>
      </c>
      <c r="H219" s="23">
        <f t="shared" si="33"/>
        <v>2956</v>
      </c>
      <c r="I219" s="63">
        <f t="shared" si="34"/>
        <v>0.06544502617801047</v>
      </c>
      <c r="J219" s="50"/>
      <c r="K219" s="21"/>
      <c r="L219" s="58">
        <f t="shared" si="35"/>
        <v>0</v>
      </c>
      <c r="M219" s="50"/>
      <c r="N219" s="18"/>
      <c r="O219" s="19"/>
      <c r="P219" s="18"/>
      <c r="Q219" s="18" t="str">
        <f t="shared" si="36"/>
        <v> </v>
      </c>
      <c r="R219" s="28" t="str">
        <f t="shared" si="37"/>
        <v> </v>
      </c>
      <c r="S219" s="18" t="str">
        <f t="shared" si="38"/>
        <v> </v>
      </c>
      <c r="T219" s="149" t="s">
        <v>780</v>
      </c>
      <c r="U219" s="142">
        <f t="shared" si="32"/>
      </c>
    </row>
    <row r="220" spans="1:21" s="51" customFormat="1" ht="12.75" customHeight="1">
      <c r="A220" s="20"/>
      <c r="B220" s="161" t="s">
        <v>678</v>
      </c>
      <c r="C220" s="144" t="s">
        <v>44</v>
      </c>
      <c r="D220" s="161" t="s">
        <v>690</v>
      </c>
      <c r="E220" s="147" t="s">
        <v>150</v>
      </c>
      <c r="F220" s="167">
        <v>2997</v>
      </c>
      <c r="G220" s="173">
        <v>1</v>
      </c>
      <c r="H220" s="23">
        <f t="shared" si="33"/>
        <v>2947</v>
      </c>
      <c r="I220" s="63">
        <f t="shared" si="34"/>
        <v>0.033366700033366704</v>
      </c>
      <c r="J220" s="50"/>
      <c r="K220" s="21"/>
      <c r="L220" s="58">
        <f t="shared" si="35"/>
        <v>0</v>
      </c>
      <c r="M220" s="50"/>
      <c r="N220" s="18"/>
      <c r="O220" s="19"/>
      <c r="P220" s="18"/>
      <c r="Q220" s="18" t="str">
        <f t="shared" si="36"/>
        <v> </v>
      </c>
      <c r="R220" s="28" t="str">
        <f t="shared" si="37"/>
        <v> </v>
      </c>
      <c r="S220" s="18" t="str">
        <f t="shared" si="38"/>
        <v> </v>
      </c>
      <c r="T220" s="149" t="s">
        <v>710</v>
      </c>
      <c r="U220" s="142">
        <f t="shared" si="32"/>
      </c>
    </row>
    <row r="221" spans="1:24" s="51" customFormat="1" ht="12.75" customHeight="1">
      <c r="A221" s="20"/>
      <c r="B221" s="145" t="s">
        <v>385</v>
      </c>
      <c r="C221" s="145" t="s">
        <v>386</v>
      </c>
      <c r="D221" s="152" t="s">
        <v>135</v>
      </c>
      <c r="E221" s="147" t="s">
        <v>148</v>
      </c>
      <c r="F221" s="177">
        <v>3129</v>
      </c>
      <c r="G221" s="174">
        <v>4</v>
      </c>
      <c r="H221" s="23">
        <f t="shared" si="33"/>
        <v>2929</v>
      </c>
      <c r="I221" s="63">
        <f t="shared" si="34"/>
        <v>0.1278363694471077</v>
      </c>
      <c r="J221" s="50"/>
      <c r="K221" s="21"/>
      <c r="L221" s="58">
        <f t="shared" si="35"/>
        <v>0</v>
      </c>
      <c r="M221" s="50"/>
      <c r="N221" s="18"/>
      <c r="O221" s="19"/>
      <c r="P221" s="18"/>
      <c r="Q221" s="18" t="str">
        <f t="shared" si="36"/>
        <v> </v>
      </c>
      <c r="R221" s="28" t="str">
        <f t="shared" si="37"/>
        <v> </v>
      </c>
      <c r="S221" s="18" t="str">
        <f t="shared" si="38"/>
        <v> </v>
      </c>
      <c r="T221" s="149" t="s">
        <v>407</v>
      </c>
      <c r="U221" s="142">
        <f t="shared" si="32"/>
      </c>
      <c r="X221" s="160"/>
    </row>
    <row r="222" spans="1:21" s="51" customFormat="1" ht="12.75" customHeight="1">
      <c r="A222" s="20"/>
      <c r="B222" s="129" t="s">
        <v>575</v>
      </c>
      <c r="C222" s="129" t="s">
        <v>100</v>
      </c>
      <c r="D222" s="144" t="s">
        <v>138</v>
      </c>
      <c r="E222" s="126" t="s">
        <v>148</v>
      </c>
      <c r="F222" s="93">
        <v>3021</v>
      </c>
      <c r="G222" s="170">
        <v>2</v>
      </c>
      <c r="H222" s="23">
        <f t="shared" si="33"/>
        <v>2921</v>
      </c>
      <c r="I222" s="63">
        <f t="shared" si="34"/>
        <v>0.066203243958954</v>
      </c>
      <c r="J222" s="50"/>
      <c r="K222" s="21"/>
      <c r="L222" s="58">
        <f t="shared" si="35"/>
        <v>0</v>
      </c>
      <c r="M222" s="50"/>
      <c r="N222" s="18"/>
      <c r="O222" s="19"/>
      <c r="P222" s="18"/>
      <c r="Q222" s="18" t="str">
        <f t="shared" si="36"/>
        <v> </v>
      </c>
      <c r="R222" s="28" t="str">
        <f t="shared" si="37"/>
        <v> </v>
      </c>
      <c r="S222" s="18" t="str">
        <f t="shared" si="38"/>
        <v> </v>
      </c>
      <c r="T222" s="149" t="s">
        <v>591</v>
      </c>
      <c r="U222" s="142">
        <f t="shared" si="32"/>
      </c>
    </row>
    <row r="223" spans="1:21" s="51" customFormat="1" ht="12.75" customHeight="1">
      <c r="A223" s="20"/>
      <c r="B223" s="145" t="s">
        <v>339</v>
      </c>
      <c r="C223" s="137" t="s">
        <v>79</v>
      </c>
      <c r="D223" s="145" t="s">
        <v>155</v>
      </c>
      <c r="E223" s="166" t="s">
        <v>148</v>
      </c>
      <c r="F223" s="176">
        <v>3119</v>
      </c>
      <c r="G223" s="174">
        <v>4</v>
      </c>
      <c r="H223" s="23">
        <f t="shared" si="33"/>
        <v>2919</v>
      </c>
      <c r="I223" s="63">
        <f t="shared" si="34"/>
        <v>0.12824623276691247</v>
      </c>
      <c r="J223" s="50">
        <v>49</v>
      </c>
      <c r="K223" s="21">
        <v>4</v>
      </c>
      <c r="L223" s="58">
        <f t="shared" si="35"/>
        <v>3900</v>
      </c>
      <c r="M223" s="50"/>
      <c r="N223" s="18"/>
      <c r="O223" s="19"/>
      <c r="P223" s="18"/>
      <c r="Q223" s="18" t="str">
        <f t="shared" si="36"/>
        <v> </v>
      </c>
      <c r="R223" s="28" t="str">
        <f t="shared" si="37"/>
        <v> </v>
      </c>
      <c r="S223" s="18" t="str">
        <f t="shared" si="38"/>
        <v> </v>
      </c>
      <c r="T223" s="149" t="s">
        <v>352</v>
      </c>
      <c r="U223" s="142">
        <f t="shared" si="32"/>
      </c>
    </row>
    <row r="224" spans="1:21" s="51" customFormat="1" ht="12.75" customHeight="1">
      <c r="A224" s="20"/>
      <c r="B224" s="161" t="s">
        <v>679</v>
      </c>
      <c r="C224" s="153" t="s">
        <v>323</v>
      </c>
      <c r="D224" s="161" t="s">
        <v>693</v>
      </c>
      <c r="E224" s="156" t="s">
        <v>148</v>
      </c>
      <c r="F224" s="167">
        <v>2969</v>
      </c>
      <c r="G224" s="173">
        <v>1</v>
      </c>
      <c r="H224" s="23">
        <f t="shared" si="33"/>
        <v>2919</v>
      </c>
      <c r="I224" s="63">
        <f t="shared" si="34"/>
        <v>0.033681374200067365</v>
      </c>
      <c r="J224" s="50">
        <v>40</v>
      </c>
      <c r="K224" s="21">
        <v>5</v>
      </c>
      <c r="L224" s="58">
        <f t="shared" si="35"/>
        <v>2750</v>
      </c>
      <c r="M224" s="50"/>
      <c r="N224" s="18"/>
      <c r="O224" s="19"/>
      <c r="P224" s="18"/>
      <c r="Q224" s="18" t="str">
        <f t="shared" si="36"/>
        <v> </v>
      </c>
      <c r="R224" s="28" t="str">
        <f t="shared" si="37"/>
        <v> </v>
      </c>
      <c r="S224" s="18" t="str">
        <f t="shared" si="38"/>
        <v> </v>
      </c>
      <c r="T224" s="149" t="s">
        <v>710</v>
      </c>
      <c r="U224" s="142">
        <f t="shared" si="32"/>
      </c>
    </row>
    <row r="225" spans="1:21" s="51" customFormat="1" ht="12.75" customHeight="1">
      <c r="A225" s="20"/>
      <c r="B225" s="150" t="s">
        <v>225</v>
      </c>
      <c r="C225" s="150" t="s">
        <v>453</v>
      </c>
      <c r="D225" s="150" t="s">
        <v>441</v>
      </c>
      <c r="E225" s="146" t="s">
        <v>148</v>
      </c>
      <c r="F225" s="93">
        <v>3218</v>
      </c>
      <c r="G225" s="169">
        <v>6</v>
      </c>
      <c r="H225" s="23">
        <f t="shared" si="33"/>
        <v>2918</v>
      </c>
      <c r="I225" s="63">
        <f t="shared" si="34"/>
        <v>0.18645121193287756</v>
      </c>
      <c r="J225" s="45"/>
      <c r="K225" s="21"/>
      <c r="L225" s="58">
        <f t="shared" si="35"/>
        <v>0</v>
      </c>
      <c r="M225" s="50"/>
      <c r="N225" s="18"/>
      <c r="O225" s="19"/>
      <c r="P225" s="59"/>
      <c r="Q225" s="18" t="str">
        <f t="shared" si="36"/>
        <v> </v>
      </c>
      <c r="R225" s="28" t="str">
        <f t="shared" si="37"/>
        <v> </v>
      </c>
      <c r="S225" s="18" t="str">
        <f t="shared" si="38"/>
        <v> </v>
      </c>
      <c r="T225" s="149" t="s">
        <v>467</v>
      </c>
      <c r="U225" s="142">
        <f t="shared" si="32"/>
      </c>
    </row>
    <row r="226" spans="1:21" s="51" customFormat="1" ht="12.75" customHeight="1">
      <c r="A226" s="20"/>
      <c r="B226" s="144" t="s">
        <v>232</v>
      </c>
      <c r="C226" s="144" t="s">
        <v>187</v>
      </c>
      <c r="D226" s="144" t="s">
        <v>849</v>
      </c>
      <c r="E226" s="126"/>
      <c r="F226" s="93">
        <v>2961</v>
      </c>
      <c r="G226" s="169">
        <v>1</v>
      </c>
      <c r="H226" s="23">
        <f t="shared" si="33"/>
        <v>2911</v>
      </c>
      <c r="I226" s="63">
        <f t="shared" si="34"/>
        <v>0.033772374197906116</v>
      </c>
      <c r="J226" s="45"/>
      <c r="K226" s="21"/>
      <c r="L226" s="58">
        <f t="shared" si="35"/>
        <v>0</v>
      </c>
      <c r="M226" s="50"/>
      <c r="N226" s="18"/>
      <c r="O226" s="19"/>
      <c r="P226" s="18"/>
      <c r="Q226" s="18" t="str">
        <f t="shared" si="36"/>
        <v> </v>
      </c>
      <c r="R226" s="28" t="str">
        <f t="shared" si="37"/>
        <v> </v>
      </c>
      <c r="S226" s="18" t="str">
        <f t="shared" si="38"/>
        <v> </v>
      </c>
      <c r="T226" s="149" t="s">
        <v>660</v>
      </c>
      <c r="U226" s="142">
        <f t="shared" si="32"/>
      </c>
    </row>
    <row r="227" spans="1:21" s="51" customFormat="1" ht="12.75" customHeight="1">
      <c r="A227" s="20"/>
      <c r="B227" s="161" t="s">
        <v>680</v>
      </c>
      <c r="C227" s="137" t="s">
        <v>35</v>
      </c>
      <c r="D227" s="161" t="s">
        <v>691</v>
      </c>
      <c r="E227" s="147" t="s">
        <v>153</v>
      </c>
      <c r="F227" s="167">
        <v>3310</v>
      </c>
      <c r="G227" s="173">
        <v>8</v>
      </c>
      <c r="H227" s="23">
        <f t="shared" si="33"/>
        <v>2910</v>
      </c>
      <c r="I227" s="63">
        <f t="shared" si="34"/>
        <v>0.2416918429003021</v>
      </c>
      <c r="J227" s="50"/>
      <c r="K227" s="21"/>
      <c r="L227" s="58">
        <f t="shared" si="35"/>
        <v>0</v>
      </c>
      <c r="M227" s="50"/>
      <c r="N227" s="18"/>
      <c r="O227" s="19"/>
      <c r="P227" s="18"/>
      <c r="Q227" s="18" t="str">
        <f t="shared" si="36"/>
        <v> </v>
      </c>
      <c r="R227" s="28" t="str">
        <f t="shared" si="37"/>
        <v> </v>
      </c>
      <c r="S227" s="18" t="str">
        <f t="shared" si="38"/>
        <v> </v>
      </c>
      <c r="T227" s="149" t="s">
        <v>710</v>
      </c>
      <c r="U227" s="142">
        <f t="shared" si="32"/>
      </c>
    </row>
    <row r="228" spans="1:21" s="51" customFormat="1" ht="12.75" customHeight="1">
      <c r="A228" s="20"/>
      <c r="B228" s="137" t="s">
        <v>733</v>
      </c>
      <c r="C228" s="137" t="s">
        <v>44</v>
      </c>
      <c r="D228" s="59" t="s">
        <v>761</v>
      </c>
      <c r="E228" s="33" t="s">
        <v>148</v>
      </c>
      <c r="F228" s="43">
        <v>3258</v>
      </c>
      <c r="G228" s="168">
        <v>7</v>
      </c>
      <c r="H228" s="23">
        <f t="shared" si="33"/>
        <v>2908</v>
      </c>
      <c r="I228" s="63">
        <f t="shared" si="34"/>
        <v>0.21485573971761818</v>
      </c>
      <c r="J228" s="50"/>
      <c r="K228" s="21"/>
      <c r="L228" s="58">
        <f t="shared" si="35"/>
        <v>0</v>
      </c>
      <c r="M228" s="50"/>
      <c r="N228" s="18"/>
      <c r="O228" s="19"/>
      <c r="P228" s="18"/>
      <c r="Q228" s="18" t="str">
        <f t="shared" si="36"/>
        <v> </v>
      </c>
      <c r="R228" s="28" t="str">
        <f t="shared" si="37"/>
        <v> </v>
      </c>
      <c r="S228" s="18" t="str">
        <f t="shared" si="38"/>
        <v> </v>
      </c>
      <c r="T228" s="149" t="s">
        <v>780</v>
      </c>
      <c r="U228" s="142">
        <f t="shared" si="32"/>
      </c>
    </row>
    <row r="229" spans="1:24" s="61" customFormat="1" ht="12.75" customHeight="1">
      <c r="A229" s="20"/>
      <c r="B229" s="144" t="s">
        <v>734</v>
      </c>
      <c r="C229" s="137" t="s">
        <v>713</v>
      </c>
      <c r="D229" s="34" t="s">
        <v>760</v>
      </c>
      <c r="E229" s="17" t="s">
        <v>148</v>
      </c>
      <c r="F229" s="43">
        <v>3152</v>
      </c>
      <c r="G229" s="168">
        <v>5</v>
      </c>
      <c r="H229" s="23">
        <f t="shared" si="33"/>
        <v>2902</v>
      </c>
      <c r="I229" s="63">
        <f t="shared" si="34"/>
        <v>0.15862944162436549</v>
      </c>
      <c r="J229" s="50"/>
      <c r="K229" s="21"/>
      <c r="L229" s="58">
        <f t="shared" si="35"/>
        <v>0</v>
      </c>
      <c r="M229" s="45"/>
      <c r="N229" s="18"/>
      <c r="O229" s="19"/>
      <c r="P229" s="18"/>
      <c r="Q229" s="18" t="str">
        <f t="shared" si="36"/>
        <v> </v>
      </c>
      <c r="R229" s="28" t="str">
        <f t="shared" si="37"/>
        <v> </v>
      </c>
      <c r="S229" s="18" t="str">
        <f t="shared" si="38"/>
        <v> </v>
      </c>
      <c r="T229" s="149" t="s">
        <v>780</v>
      </c>
      <c r="U229" s="142">
        <f t="shared" si="32"/>
      </c>
      <c r="V229" s="51"/>
      <c r="W229" s="51"/>
      <c r="X229" s="51"/>
    </row>
    <row r="230" spans="1:21" s="51" customFormat="1" ht="12.75" customHeight="1">
      <c r="A230" s="20"/>
      <c r="B230" s="117" t="s">
        <v>576</v>
      </c>
      <c r="C230" s="117" t="s">
        <v>122</v>
      </c>
      <c r="D230" s="158" t="s">
        <v>136</v>
      </c>
      <c r="E230" s="18" t="s">
        <v>150</v>
      </c>
      <c r="F230" s="93">
        <v>3047</v>
      </c>
      <c r="G230" s="169">
        <v>3</v>
      </c>
      <c r="H230" s="23">
        <f t="shared" si="33"/>
        <v>2897</v>
      </c>
      <c r="I230" s="63">
        <f t="shared" si="34"/>
        <v>0.09845749917952085</v>
      </c>
      <c r="J230" s="50"/>
      <c r="K230" s="21"/>
      <c r="L230" s="58">
        <f t="shared" si="35"/>
        <v>0</v>
      </c>
      <c r="M230" s="50"/>
      <c r="N230" s="18"/>
      <c r="O230" s="19"/>
      <c r="P230" s="18"/>
      <c r="Q230" s="18" t="str">
        <f t="shared" si="36"/>
        <v> </v>
      </c>
      <c r="R230" s="28" t="str">
        <f t="shared" si="37"/>
        <v> </v>
      </c>
      <c r="S230" s="18" t="str">
        <f t="shared" si="38"/>
        <v> </v>
      </c>
      <c r="T230" s="149" t="s">
        <v>591</v>
      </c>
      <c r="U230" s="142">
        <f t="shared" si="32"/>
      </c>
    </row>
    <row r="231" spans="1:21" s="51" customFormat="1" ht="12.75" customHeight="1">
      <c r="A231" s="20"/>
      <c r="B231" s="145" t="s">
        <v>359</v>
      </c>
      <c r="C231" s="137" t="s">
        <v>326</v>
      </c>
      <c r="D231" s="145" t="s">
        <v>355</v>
      </c>
      <c r="E231" s="147" t="s">
        <v>150</v>
      </c>
      <c r="F231" s="177">
        <v>3396</v>
      </c>
      <c r="G231" s="174">
        <v>10</v>
      </c>
      <c r="H231" s="23">
        <f t="shared" si="33"/>
        <v>2896</v>
      </c>
      <c r="I231" s="63">
        <f t="shared" si="34"/>
        <v>0.2944640753828033</v>
      </c>
      <c r="J231" s="50"/>
      <c r="K231" s="21"/>
      <c r="L231" s="58">
        <f t="shared" si="35"/>
        <v>0</v>
      </c>
      <c r="M231" s="50"/>
      <c r="N231" s="18"/>
      <c r="O231" s="19"/>
      <c r="P231" s="62"/>
      <c r="Q231" s="18" t="str">
        <f t="shared" si="36"/>
        <v> </v>
      </c>
      <c r="R231" s="28" t="str">
        <f t="shared" si="37"/>
        <v> </v>
      </c>
      <c r="S231" s="18" t="str">
        <f t="shared" si="38"/>
        <v> </v>
      </c>
      <c r="T231" s="149" t="s">
        <v>377</v>
      </c>
      <c r="U231" s="142">
        <f t="shared" si="32"/>
      </c>
    </row>
    <row r="232" spans="1:21" s="51" customFormat="1" ht="12.75" customHeight="1">
      <c r="A232" s="20"/>
      <c r="B232" s="117" t="s">
        <v>240</v>
      </c>
      <c r="C232" s="117" t="s">
        <v>100</v>
      </c>
      <c r="D232" s="144" t="s">
        <v>296</v>
      </c>
      <c r="E232" s="18" t="s">
        <v>148</v>
      </c>
      <c r="F232" s="93">
        <v>3241</v>
      </c>
      <c r="G232" s="169">
        <v>7</v>
      </c>
      <c r="H232" s="23">
        <f t="shared" si="33"/>
        <v>2891</v>
      </c>
      <c r="I232" s="63">
        <f t="shared" si="34"/>
        <v>0.21598272138228944</v>
      </c>
      <c r="J232" s="50"/>
      <c r="K232" s="21"/>
      <c r="L232" s="58">
        <f t="shared" si="35"/>
        <v>0</v>
      </c>
      <c r="M232" s="50"/>
      <c r="N232" s="18"/>
      <c r="O232" s="19"/>
      <c r="P232" s="59"/>
      <c r="Q232" s="18" t="str">
        <f t="shared" si="36"/>
        <v> </v>
      </c>
      <c r="R232" s="28" t="str">
        <f t="shared" si="37"/>
        <v> </v>
      </c>
      <c r="S232" s="18" t="str">
        <f t="shared" si="38"/>
        <v> </v>
      </c>
      <c r="T232" s="149" t="s">
        <v>552</v>
      </c>
      <c r="U232" s="142">
        <f t="shared" si="32"/>
      </c>
    </row>
    <row r="233" spans="1:21" s="51" customFormat="1" ht="12.75" customHeight="1">
      <c r="A233" s="20"/>
      <c r="B233" s="117" t="s">
        <v>530</v>
      </c>
      <c r="C233" s="117" t="s">
        <v>128</v>
      </c>
      <c r="D233" s="144" t="s">
        <v>297</v>
      </c>
      <c r="E233" s="18" t="s">
        <v>153</v>
      </c>
      <c r="F233" s="93">
        <v>3027</v>
      </c>
      <c r="G233" s="168">
        <v>3</v>
      </c>
      <c r="H233" s="23">
        <f t="shared" si="33"/>
        <v>2877</v>
      </c>
      <c r="I233" s="63">
        <f t="shared" si="34"/>
        <v>0.09910802775024777</v>
      </c>
      <c r="J233" s="50"/>
      <c r="K233" s="21"/>
      <c r="L233" s="58">
        <f t="shared" si="35"/>
        <v>0</v>
      </c>
      <c r="M233" s="50"/>
      <c r="N233" s="18"/>
      <c r="O233" s="19"/>
      <c r="P233" s="18"/>
      <c r="Q233" s="18" t="str">
        <f t="shared" si="36"/>
        <v> </v>
      </c>
      <c r="R233" s="28" t="str">
        <f t="shared" si="37"/>
        <v> </v>
      </c>
      <c r="S233" s="18" t="str">
        <f t="shared" si="38"/>
        <v> </v>
      </c>
      <c r="T233" s="149" t="s">
        <v>552</v>
      </c>
      <c r="U233" s="142">
        <f t="shared" si="32"/>
      </c>
    </row>
    <row r="234" spans="1:21" s="51" customFormat="1" ht="12.75" customHeight="1">
      <c r="A234" s="20"/>
      <c r="B234" s="150" t="s">
        <v>791</v>
      </c>
      <c r="C234" s="137" t="s">
        <v>83</v>
      </c>
      <c r="D234" s="150" t="s">
        <v>807</v>
      </c>
      <c r="E234" s="18" t="s">
        <v>149</v>
      </c>
      <c r="F234" s="176">
        <v>3022</v>
      </c>
      <c r="G234" s="174">
        <v>3</v>
      </c>
      <c r="H234" s="23">
        <f t="shared" si="33"/>
        <v>2872</v>
      </c>
      <c r="I234" s="63">
        <f t="shared" si="34"/>
        <v>0.09927200529450694</v>
      </c>
      <c r="J234" s="50"/>
      <c r="K234" s="21"/>
      <c r="L234" s="58">
        <f t="shared" si="35"/>
        <v>0</v>
      </c>
      <c r="M234" s="50"/>
      <c r="N234" s="18"/>
      <c r="O234" s="19"/>
      <c r="P234" s="59"/>
      <c r="Q234" s="18" t="str">
        <f t="shared" si="36"/>
        <v> </v>
      </c>
      <c r="R234" s="28" t="str">
        <f t="shared" si="37"/>
        <v> </v>
      </c>
      <c r="S234" s="18" t="str">
        <f t="shared" si="38"/>
        <v> </v>
      </c>
      <c r="T234" s="149" t="s">
        <v>78</v>
      </c>
      <c r="U234" s="142">
        <f t="shared" si="32"/>
      </c>
    </row>
    <row r="235" spans="1:21" s="51" customFormat="1" ht="12.75" customHeight="1">
      <c r="A235" s="20"/>
      <c r="B235" s="117" t="s">
        <v>577</v>
      </c>
      <c r="C235" s="117" t="s">
        <v>578</v>
      </c>
      <c r="D235" s="137" t="s">
        <v>840</v>
      </c>
      <c r="E235" s="17" t="s">
        <v>148</v>
      </c>
      <c r="F235" s="93">
        <v>3118</v>
      </c>
      <c r="G235" s="169">
        <v>5</v>
      </c>
      <c r="H235" s="23">
        <f t="shared" si="33"/>
        <v>2868</v>
      </c>
      <c r="I235" s="63">
        <f t="shared" si="34"/>
        <v>0.1603592046183451</v>
      </c>
      <c r="J235" s="45"/>
      <c r="K235" s="21"/>
      <c r="L235" s="58">
        <f t="shared" si="35"/>
        <v>0</v>
      </c>
      <c r="M235" s="50"/>
      <c r="N235" s="18"/>
      <c r="O235" s="19"/>
      <c r="P235" s="18"/>
      <c r="Q235" s="18" t="str">
        <f t="shared" si="36"/>
        <v> </v>
      </c>
      <c r="R235" s="28" t="str">
        <f t="shared" si="37"/>
        <v> </v>
      </c>
      <c r="S235" s="18" t="str">
        <f t="shared" si="38"/>
        <v> </v>
      </c>
      <c r="T235" s="149" t="s">
        <v>591</v>
      </c>
      <c r="U235" s="142">
        <f t="shared" si="32"/>
      </c>
    </row>
    <row r="236" spans="1:21" s="51" customFormat="1" ht="12.75" customHeight="1">
      <c r="A236" s="20"/>
      <c r="B236" s="145" t="s">
        <v>340</v>
      </c>
      <c r="C236" s="137" t="s">
        <v>33</v>
      </c>
      <c r="D236" s="145" t="s">
        <v>824</v>
      </c>
      <c r="E236" s="166" t="s">
        <v>150</v>
      </c>
      <c r="F236" s="176">
        <v>3012</v>
      </c>
      <c r="G236" s="174">
        <v>3</v>
      </c>
      <c r="H236" s="23">
        <f t="shared" si="33"/>
        <v>2862</v>
      </c>
      <c r="I236" s="63">
        <f t="shared" si="34"/>
        <v>0.099601593625498</v>
      </c>
      <c r="J236" s="50"/>
      <c r="K236" s="21"/>
      <c r="L236" s="58">
        <f t="shared" si="35"/>
        <v>0</v>
      </c>
      <c r="M236" s="50"/>
      <c r="N236" s="18"/>
      <c r="O236" s="19"/>
      <c r="P236" s="18"/>
      <c r="Q236" s="18" t="str">
        <f t="shared" si="36"/>
        <v> </v>
      </c>
      <c r="R236" s="28" t="str">
        <f t="shared" si="37"/>
        <v> </v>
      </c>
      <c r="S236" s="18" t="str">
        <f t="shared" si="38"/>
        <v> </v>
      </c>
      <c r="T236" s="149" t="s">
        <v>352</v>
      </c>
      <c r="U236" s="142">
        <f t="shared" si="32"/>
      </c>
    </row>
    <row r="237" spans="1:21" s="51" customFormat="1" ht="12.75" customHeight="1">
      <c r="A237" s="20"/>
      <c r="B237" s="150" t="s">
        <v>792</v>
      </c>
      <c r="C237" s="144" t="s">
        <v>74</v>
      </c>
      <c r="D237" s="150" t="s">
        <v>808</v>
      </c>
      <c r="E237" s="42" t="s">
        <v>150</v>
      </c>
      <c r="F237" s="176">
        <v>2959</v>
      </c>
      <c r="G237" s="174">
        <v>2</v>
      </c>
      <c r="H237" s="23">
        <f t="shared" si="33"/>
        <v>2859</v>
      </c>
      <c r="I237" s="63">
        <f t="shared" si="34"/>
        <v>0.06759040216289286</v>
      </c>
      <c r="J237" s="50">
        <v>48</v>
      </c>
      <c r="K237" s="21">
        <v>6</v>
      </c>
      <c r="L237" s="58">
        <f t="shared" si="35"/>
        <v>3300</v>
      </c>
      <c r="M237" s="50"/>
      <c r="N237" s="18"/>
      <c r="O237" s="19"/>
      <c r="P237" s="18"/>
      <c r="Q237" s="18" t="str">
        <f t="shared" si="36"/>
        <v> </v>
      </c>
      <c r="R237" s="28" t="str">
        <f t="shared" si="37"/>
        <v> </v>
      </c>
      <c r="S237" s="18" t="str">
        <f t="shared" si="38"/>
        <v> </v>
      </c>
      <c r="T237" s="149" t="s">
        <v>78</v>
      </c>
      <c r="U237" s="142">
        <f t="shared" si="32"/>
      </c>
    </row>
    <row r="238" spans="1:21" s="51" customFormat="1" ht="12.75" customHeight="1">
      <c r="A238" s="20"/>
      <c r="B238" s="144" t="s">
        <v>645</v>
      </c>
      <c r="C238" s="144" t="s">
        <v>30</v>
      </c>
      <c r="D238" s="117" t="s">
        <v>656</v>
      </c>
      <c r="E238" s="147" t="s">
        <v>150</v>
      </c>
      <c r="F238" s="93">
        <v>2899</v>
      </c>
      <c r="G238" s="169">
        <v>1</v>
      </c>
      <c r="H238" s="23">
        <f t="shared" si="33"/>
        <v>2849</v>
      </c>
      <c r="I238" s="63">
        <f t="shared" si="34"/>
        <v>0.03449465332873405</v>
      </c>
      <c r="J238" s="50"/>
      <c r="K238" s="21"/>
      <c r="L238" s="58">
        <f t="shared" si="35"/>
        <v>0</v>
      </c>
      <c r="M238" s="50">
        <v>120</v>
      </c>
      <c r="N238" s="18"/>
      <c r="O238" s="19"/>
      <c r="P238" s="18"/>
      <c r="Q238" s="18" t="str">
        <f t="shared" si="36"/>
        <v> </v>
      </c>
      <c r="R238" s="28" t="str">
        <f t="shared" si="37"/>
        <v> </v>
      </c>
      <c r="S238" s="18" t="str">
        <f t="shared" si="38"/>
        <v> </v>
      </c>
      <c r="T238" s="149" t="s">
        <v>660</v>
      </c>
      <c r="U238" s="142">
        <f t="shared" si="32"/>
      </c>
    </row>
    <row r="239" spans="1:21" s="51" customFormat="1" ht="12.75" customHeight="1">
      <c r="A239" s="20"/>
      <c r="B239" s="150" t="s">
        <v>456</v>
      </c>
      <c r="C239" s="150" t="s">
        <v>68</v>
      </c>
      <c r="D239" s="150" t="s">
        <v>443</v>
      </c>
      <c r="E239" s="147" t="s">
        <v>150</v>
      </c>
      <c r="F239" s="93">
        <v>3148</v>
      </c>
      <c r="G239" s="169">
        <v>6</v>
      </c>
      <c r="H239" s="23">
        <f t="shared" si="33"/>
        <v>2848</v>
      </c>
      <c r="I239" s="63">
        <f t="shared" si="34"/>
        <v>0.1905972045743329</v>
      </c>
      <c r="J239" s="50"/>
      <c r="K239" s="21"/>
      <c r="L239" s="58">
        <f t="shared" si="35"/>
        <v>0</v>
      </c>
      <c r="M239" s="50"/>
      <c r="N239" s="18"/>
      <c r="O239" s="19"/>
      <c r="P239" s="18"/>
      <c r="Q239" s="18" t="str">
        <f t="shared" si="36"/>
        <v> </v>
      </c>
      <c r="R239" s="28" t="str">
        <f t="shared" si="37"/>
        <v> </v>
      </c>
      <c r="S239" s="18" t="str">
        <f t="shared" si="38"/>
        <v> </v>
      </c>
      <c r="T239" s="149" t="s">
        <v>467</v>
      </c>
      <c r="U239" s="142">
        <f t="shared" si="32"/>
      </c>
    </row>
    <row r="240" spans="1:21" s="51" customFormat="1" ht="12.75" customHeight="1">
      <c r="A240" s="20"/>
      <c r="B240" s="161" t="s">
        <v>681</v>
      </c>
      <c r="C240" s="144" t="s">
        <v>53</v>
      </c>
      <c r="D240" s="161" t="s">
        <v>821</v>
      </c>
      <c r="E240" s="156" t="s">
        <v>705</v>
      </c>
      <c r="F240" s="167">
        <v>3092</v>
      </c>
      <c r="G240" s="173">
        <v>5</v>
      </c>
      <c r="H240" s="23">
        <f t="shared" si="33"/>
        <v>2842</v>
      </c>
      <c r="I240" s="63">
        <f t="shared" si="34"/>
        <v>0.16170763260025875</v>
      </c>
      <c r="J240" s="45">
        <v>41</v>
      </c>
      <c r="K240" s="21">
        <v>12</v>
      </c>
      <c r="L240" s="58">
        <f t="shared" si="35"/>
        <v>1100</v>
      </c>
      <c r="M240" s="50"/>
      <c r="N240" s="18"/>
      <c r="O240" s="19"/>
      <c r="P240" s="18"/>
      <c r="Q240" s="18" t="str">
        <f t="shared" si="36"/>
        <v> </v>
      </c>
      <c r="R240" s="28" t="str">
        <f t="shared" si="37"/>
        <v> </v>
      </c>
      <c r="S240" s="18" t="str">
        <f t="shared" si="38"/>
        <v> </v>
      </c>
      <c r="T240" s="149" t="s">
        <v>710</v>
      </c>
      <c r="U240" s="142">
        <f t="shared" si="32"/>
      </c>
    </row>
    <row r="241" spans="1:21" s="51" customFormat="1" ht="12.75" customHeight="1">
      <c r="A241" s="20"/>
      <c r="B241" s="145" t="s">
        <v>197</v>
      </c>
      <c r="C241" s="137" t="s">
        <v>57</v>
      </c>
      <c r="D241" s="145" t="s">
        <v>356</v>
      </c>
      <c r="E241" s="147" t="s">
        <v>148</v>
      </c>
      <c r="F241" s="177">
        <v>2890</v>
      </c>
      <c r="G241" s="174">
        <v>1</v>
      </c>
      <c r="H241" s="23">
        <f t="shared" si="33"/>
        <v>2840</v>
      </c>
      <c r="I241" s="63">
        <f t="shared" si="34"/>
        <v>0.03460207612456747</v>
      </c>
      <c r="J241" s="50"/>
      <c r="K241" s="21"/>
      <c r="L241" s="58">
        <f t="shared" si="35"/>
        <v>0</v>
      </c>
      <c r="M241" s="50"/>
      <c r="N241" s="18"/>
      <c r="O241" s="19"/>
      <c r="P241" s="18"/>
      <c r="Q241" s="18" t="str">
        <f t="shared" si="36"/>
        <v> </v>
      </c>
      <c r="R241" s="28" t="str">
        <f t="shared" si="37"/>
        <v> </v>
      </c>
      <c r="S241" s="18" t="str">
        <f t="shared" si="38"/>
        <v> </v>
      </c>
      <c r="T241" s="149" t="s">
        <v>377</v>
      </c>
      <c r="U241" s="142">
        <f t="shared" si="32"/>
      </c>
    </row>
    <row r="242" spans="1:21" s="51" customFormat="1" ht="12.75" customHeight="1">
      <c r="A242" s="20"/>
      <c r="B242" s="137" t="s">
        <v>473</v>
      </c>
      <c r="C242" s="137" t="s">
        <v>31</v>
      </c>
      <c r="D242" s="59" t="s">
        <v>126</v>
      </c>
      <c r="E242" s="18" t="s">
        <v>153</v>
      </c>
      <c r="F242" s="93">
        <v>3240</v>
      </c>
      <c r="G242" s="168">
        <v>8</v>
      </c>
      <c r="H242" s="23">
        <f t="shared" si="33"/>
        <v>2840</v>
      </c>
      <c r="I242" s="63">
        <f t="shared" si="34"/>
        <v>0.24691358024691357</v>
      </c>
      <c r="J242" s="50"/>
      <c r="K242" s="21"/>
      <c r="L242" s="58">
        <f t="shared" si="35"/>
        <v>0</v>
      </c>
      <c r="M242" s="50"/>
      <c r="N242" s="18"/>
      <c r="O242" s="19"/>
      <c r="P242" s="18"/>
      <c r="Q242" s="18" t="str">
        <f t="shared" si="36"/>
        <v> </v>
      </c>
      <c r="R242" s="28" t="str">
        <f t="shared" si="37"/>
        <v> </v>
      </c>
      <c r="S242" s="18" t="str">
        <f t="shared" si="38"/>
        <v> </v>
      </c>
      <c r="T242" s="149" t="s">
        <v>482</v>
      </c>
      <c r="U242" s="142">
        <f t="shared" si="32"/>
      </c>
    </row>
    <row r="243" spans="1:21" s="51" customFormat="1" ht="12.75" customHeight="1">
      <c r="A243" s="20"/>
      <c r="B243" s="117" t="s">
        <v>602</v>
      </c>
      <c r="C243" s="117" t="s">
        <v>33</v>
      </c>
      <c r="D243" s="117" t="s">
        <v>142</v>
      </c>
      <c r="E243" s="147" t="s">
        <v>149</v>
      </c>
      <c r="F243" s="93">
        <v>3135</v>
      </c>
      <c r="G243" s="169">
        <v>6</v>
      </c>
      <c r="H243" s="23">
        <f t="shared" si="33"/>
        <v>2835</v>
      </c>
      <c r="I243" s="63">
        <f t="shared" si="34"/>
        <v>0.19138755980861244</v>
      </c>
      <c r="J243" s="50"/>
      <c r="K243" s="21"/>
      <c r="L243" s="58">
        <f t="shared" si="35"/>
        <v>0</v>
      </c>
      <c r="M243" s="50"/>
      <c r="N243" s="18"/>
      <c r="O243" s="19"/>
      <c r="P243" s="18"/>
      <c r="Q243" s="18" t="str">
        <f t="shared" si="36"/>
        <v> </v>
      </c>
      <c r="R243" s="28" t="str">
        <f t="shared" si="37"/>
        <v> </v>
      </c>
      <c r="S243" s="18" t="str">
        <f t="shared" si="38"/>
        <v> </v>
      </c>
      <c r="T243" s="149" t="s">
        <v>633</v>
      </c>
      <c r="U243" s="142">
        <f t="shared" si="32"/>
      </c>
    </row>
    <row r="244" spans="1:21" s="51" customFormat="1" ht="12.75" customHeight="1">
      <c r="A244" s="20"/>
      <c r="B244" s="137" t="s">
        <v>501</v>
      </c>
      <c r="C244" s="137" t="s">
        <v>57</v>
      </c>
      <c r="D244" s="137" t="s">
        <v>820</v>
      </c>
      <c r="E244" s="147" t="s">
        <v>150</v>
      </c>
      <c r="F244" s="93">
        <v>2984</v>
      </c>
      <c r="G244" s="168">
        <v>3</v>
      </c>
      <c r="H244" s="23">
        <f t="shared" si="33"/>
        <v>2834</v>
      </c>
      <c r="I244" s="63">
        <f t="shared" si="34"/>
        <v>0.10053619302949061</v>
      </c>
      <c r="J244" s="50"/>
      <c r="K244" s="21"/>
      <c r="L244" s="58">
        <f t="shared" si="35"/>
        <v>0</v>
      </c>
      <c r="M244" s="50"/>
      <c r="N244" s="18"/>
      <c r="O244" s="19"/>
      <c r="P244" s="18"/>
      <c r="Q244" s="18" t="str">
        <f t="shared" si="36"/>
        <v> </v>
      </c>
      <c r="R244" s="28" t="str">
        <f t="shared" si="37"/>
        <v> </v>
      </c>
      <c r="S244" s="18" t="str">
        <f t="shared" si="38"/>
        <v> </v>
      </c>
      <c r="T244" s="149" t="s">
        <v>54</v>
      </c>
      <c r="U244" s="142">
        <f t="shared" si="32"/>
      </c>
    </row>
    <row r="245" spans="1:24" s="51" customFormat="1" ht="12.75" customHeight="1">
      <c r="A245" s="20"/>
      <c r="B245" s="145" t="s">
        <v>360</v>
      </c>
      <c r="C245" s="137" t="s">
        <v>31</v>
      </c>
      <c r="D245" s="145" t="s">
        <v>355</v>
      </c>
      <c r="E245" s="147" t="s">
        <v>150</v>
      </c>
      <c r="F245" s="177">
        <v>2982</v>
      </c>
      <c r="G245" s="174">
        <v>3</v>
      </c>
      <c r="H245" s="23">
        <f t="shared" si="33"/>
        <v>2832</v>
      </c>
      <c r="I245" s="63">
        <f t="shared" si="34"/>
        <v>0.1006036217303823</v>
      </c>
      <c r="J245" s="50"/>
      <c r="K245" s="21"/>
      <c r="L245" s="58">
        <f t="shared" si="35"/>
        <v>0</v>
      </c>
      <c r="M245" s="50"/>
      <c r="N245" s="18"/>
      <c r="O245" s="19"/>
      <c r="P245" s="18"/>
      <c r="Q245" s="18" t="str">
        <f t="shared" si="36"/>
        <v> </v>
      </c>
      <c r="R245" s="28" t="str">
        <f t="shared" si="37"/>
        <v> </v>
      </c>
      <c r="S245" s="18" t="str">
        <f t="shared" si="38"/>
        <v> </v>
      </c>
      <c r="T245" s="149" t="s">
        <v>377</v>
      </c>
      <c r="U245" s="142">
        <f t="shared" si="32"/>
      </c>
      <c r="X245" s="61"/>
    </row>
    <row r="246" spans="1:21" s="51" customFormat="1" ht="12.75" customHeight="1">
      <c r="A246" s="20"/>
      <c r="B246" s="144" t="s">
        <v>646</v>
      </c>
      <c r="C246" s="137" t="s">
        <v>486</v>
      </c>
      <c r="D246" s="144" t="s">
        <v>314</v>
      </c>
      <c r="E246" s="18"/>
      <c r="F246" s="93">
        <v>2874</v>
      </c>
      <c r="G246" s="169">
        <v>1</v>
      </c>
      <c r="H246" s="23">
        <f t="shared" si="33"/>
        <v>2824</v>
      </c>
      <c r="I246" s="63">
        <f t="shared" si="34"/>
        <v>0.03479471120389701</v>
      </c>
      <c r="J246" s="50">
        <v>56</v>
      </c>
      <c r="K246" s="21">
        <v>6</v>
      </c>
      <c r="L246" s="58">
        <f t="shared" si="35"/>
        <v>4100</v>
      </c>
      <c r="M246" s="50"/>
      <c r="N246" s="18"/>
      <c r="O246" s="19"/>
      <c r="P246" s="18"/>
      <c r="Q246" s="18" t="str">
        <f t="shared" si="36"/>
        <v> </v>
      </c>
      <c r="R246" s="28" t="str">
        <f t="shared" si="37"/>
        <v> </v>
      </c>
      <c r="S246" s="18" t="str">
        <f t="shared" si="38"/>
        <v> </v>
      </c>
      <c r="T246" s="149" t="s">
        <v>660</v>
      </c>
      <c r="U246" s="142">
        <f t="shared" si="32"/>
      </c>
    </row>
    <row r="247" spans="1:21" s="51" customFormat="1" ht="12.75" customHeight="1">
      <c r="A247" s="20"/>
      <c r="B247" s="150" t="s">
        <v>793</v>
      </c>
      <c r="C247" s="144" t="s">
        <v>75</v>
      </c>
      <c r="D247" s="150" t="s">
        <v>826</v>
      </c>
      <c r="E247" s="18" t="s">
        <v>148</v>
      </c>
      <c r="F247" s="176">
        <v>2819</v>
      </c>
      <c r="G247" s="174">
        <v>0</v>
      </c>
      <c r="H247" s="23">
        <f t="shared" si="33"/>
        <v>2819</v>
      </c>
      <c r="I247" s="63">
        <f t="shared" si="34"/>
        <v>0</v>
      </c>
      <c r="J247" s="50">
        <v>65</v>
      </c>
      <c r="K247" s="21">
        <v>1</v>
      </c>
      <c r="L247" s="58">
        <f t="shared" si="35"/>
        <v>6250</v>
      </c>
      <c r="M247" s="50"/>
      <c r="N247" s="18"/>
      <c r="O247" s="19"/>
      <c r="P247" s="18"/>
      <c r="Q247" s="18" t="str">
        <f t="shared" si="36"/>
        <v> </v>
      </c>
      <c r="R247" s="28" t="str">
        <f t="shared" si="37"/>
        <v> </v>
      </c>
      <c r="S247" s="18" t="str">
        <f t="shared" si="38"/>
        <v> </v>
      </c>
      <c r="T247" s="149" t="s">
        <v>78</v>
      </c>
      <c r="U247" s="142">
        <f t="shared" si="32"/>
      </c>
    </row>
    <row r="248" spans="1:21" s="51" customFormat="1" ht="12.75" customHeight="1">
      <c r="A248" s="20"/>
      <c r="B248" s="144" t="s">
        <v>735</v>
      </c>
      <c r="C248" s="144" t="s">
        <v>386</v>
      </c>
      <c r="D248" s="117" t="s">
        <v>762</v>
      </c>
      <c r="E248" s="18" t="s">
        <v>148</v>
      </c>
      <c r="F248" s="93">
        <v>2916</v>
      </c>
      <c r="G248" s="168">
        <v>2</v>
      </c>
      <c r="H248" s="23">
        <f t="shared" si="33"/>
        <v>2816</v>
      </c>
      <c r="I248" s="63">
        <f t="shared" si="34"/>
        <v>0.06858710562414265</v>
      </c>
      <c r="J248" s="50"/>
      <c r="K248" s="21"/>
      <c r="L248" s="58">
        <f t="shared" si="35"/>
        <v>0</v>
      </c>
      <c r="M248" s="50"/>
      <c r="N248" s="18"/>
      <c r="O248" s="19"/>
      <c r="P248" s="18"/>
      <c r="Q248" s="18" t="str">
        <f t="shared" si="36"/>
        <v> </v>
      </c>
      <c r="R248" s="28" t="str">
        <f t="shared" si="37"/>
        <v> </v>
      </c>
      <c r="S248" s="18" t="str">
        <f t="shared" si="38"/>
        <v> </v>
      </c>
      <c r="T248" s="149" t="s">
        <v>780</v>
      </c>
      <c r="U248" s="142">
        <f t="shared" si="32"/>
      </c>
    </row>
    <row r="249" spans="1:21" s="51" customFormat="1" ht="12.75" customHeight="1">
      <c r="A249" s="20"/>
      <c r="B249" s="137" t="s">
        <v>736</v>
      </c>
      <c r="C249" s="137" t="s">
        <v>96</v>
      </c>
      <c r="D249" s="59" t="s">
        <v>763</v>
      </c>
      <c r="E249" s="18" t="s">
        <v>148</v>
      </c>
      <c r="F249" s="43">
        <v>3162</v>
      </c>
      <c r="G249" s="168">
        <v>7</v>
      </c>
      <c r="H249" s="23">
        <f t="shared" si="33"/>
        <v>2812</v>
      </c>
      <c r="I249" s="63">
        <f t="shared" si="34"/>
        <v>0.2213788741302973</v>
      </c>
      <c r="J249" s="50"/>
      <c r="K249" s="21"/>
      <c r="L249" s="58">
        <f t="shared" si="35"/>
        <v>0</v>
      </c>
      <c r="M249" s="50"/>
      <c r="N249" s="18"/>
      <c r="O249" s="19"/>
      <c r="P249" s="18"/>
      <c r="Q249" s="18" t="str">
        <f t="shared" si="36"/>
        <v> </v>
      </c>
      <c r="R249" s="28" t="str">
        <f t="shared" si="37"/>
        <v> </v>
      </c>
      <c r="S249" s="18" t="str">
        <f t="shared" si="38"/>
        <v> </v>
      </c>
      <c r="T249" s="149" t="s">
        <v>780</v>
      </c>
      <c r="U249" s="142">
        <f t="shared" si="32"/>
      </c>
    </row>
    <row r="250" spans="1:21" s="51" customFormat="1" ht="12.75" customHeight="1">
      <c r="A250" s="20"/>
      <c r="B250" s="150" t="s">
        <v>457</v>
      </c>
      <c r="C250" s="150" t="s">
        <v>82</v>
      </c>
      <c r="D250" s="150" t="s">
        <v>434</v>
      </c>
      <c r="E250" s="147" t="s">
        <v>148</v>
      </c>
      <c r="F250" s="93">
        <v>2862</v>
      </c>
      <c r="G250" s="168">
        <v>1</v>
      </c>
      <c r="H250" s="23">
        <f t="shared" si="33"/>
        <v>2812</v>
      </c>
      <c r="I250" s="63">
        <f t="shared" si="34"/>
        <v>0.034940600978336823</v>
      </c>
      <c r="J250" s="50"/>
      <c r="K250" s="21"/>
      <c r="L250" s="58">
        <f t="shared" si="35"/>
        <v>0</v>
      </c>
      <c r="M250" s="50"/>
      <c r="N250" s="18"/>
      <c r="O250" s="19"/>
      <c r="P250" s="18"/>
      <c r="Q250" s="18" t="str">
        <f t="shared" si="36"/>
        <v> </v>
      </c>
      <c r="R250" s="28" t="str">
        <f t="shared" si="37"/>
        <v> </v>
      </c>
      <c r="S250" s="18" t="str">
        <f t="shared" si="38"/>
        <v> </v>
      </c>
      <c r="T250" s="149" t="s">
        <v>467</v>
      </c>
      <c r="U250" s="142">
        <f t="shared" si="32"/>
      </c>
    </row>
    <row r="251" spans="1:21" s="51" customFormat="1" ht="12.75" customHeight="1">
      <c r="A251" s="20"/>
      <c r="B251" s="137" t="s">
        <v>267</v>
      </c>
      <c r="C251" s="137" t="s">
        <v>33</v>
      </c>
      <c r="D251" s="59" t="s">
        <v>112</v>
      </c>
      <c r="E251" s="18" t="s">
        <v>148</v>
      </c>
      <c r="F251" s="93">
        <v>3060</v>
      </c>
      <c r="G251" s="168">
        <v>5</v>
      </c>
      <c r="H251" s="23">
        <f t="shared" si="33"/>
        <v>2810</v>
      </c>
      <c r="I251" s="63">
        <f t="shared" si="34"/>
        <v>0.16339869281045752</v>
      </c>
      <c r="J251" s="50"/>
      <c r="K251" s="21"/>
      <c r="L251" s="58">
        <f t="shared" si="35"/>
        <v>0</v>
      </c>
      <c r="M251" s="50"/>
      <c r="N251" s="18"/>
      <c r="O251" s="19"/>
      <c r="P251" s="18"/>
      <c r="Q251" s="18" t="str">
        <f t="shared" si="36"/>
        <v> </v>
      </c>
      <c r="R251" s="28" t="str">
        <f t="shared" si="37"/>
        <v> </v>
      </c>
      <c r="S251" s="18" t="str">
        <f t="shared" si="38"/>
        <v> </v>
      </c>
      <c r="T251" s="149" t="s">
        <v>780</v>
      </c>
      <c r="U251" s="142">
        <f t="shared" si="32"/>
      </c>
    </row>
    <row r="252" spans="1:21" s="51" customFormat="1" ht="12.75" customHeight="1">
      <c r="A252" s="20"/>
      <c r="B252" s="145" t="s">
        <v>98</v>
      </c>
      <c r="C252" s="145" t="s">
        <v>31</v>
      </c>
      <c r="D252" s="145" t="s">
        <v>289</v>
      </c>
      <c r="E252" s="147" t="s">
        <v>150</v>
      </c>
      <c r="F252" s="177">
        <v>3053</v>
      </c>
      <c r="G252" s="174">
        <v>5</v>
      </c>
      <c r="H252" s="23">
        <f t="shared" si="33"/>
        <v>2803</v>
      </c>
      <c r="I252" s="63">
        <f t="shared" si="34"/>
        <v>0.16377333770062236</v>
      </c>
      <c r="J252" s="50"/>
      <c r="K252" s="21"/>
      <c r="L252" s="58">
        <f t="shared" si="35"/>
        <v>0</v>
      </c>
      <c r="M252" s="50"/>
      <c r="N252" s="18"/>
      <c r="O252" s="19"/>
      <c r="P252" s="18"/>
      <c r="Q252" s="18" t="str">
        <f t="shared" si="36"/>
        <v> </v>
      </c>
      <c r="R252" s="28" t="str">
        <f t="shared" si="37"/>
        <v> </v>
      </c>
      <c r="S252" s="18" t="str">
        <f t="shared" si="38"/>
        <v> </v>
      </c>
      <c r="T252" s="149" t="s">
        <v>407</v>
      </c>
      <c r="U252" s="142">
        <f t="shared" si="32"/>
      </c>
    </row>
    <row r="253" spans="1:21" s="51" customFormat="1" ht="12.75" customHeight="1">
      <c r="A253" s="20"/>
      <c r="B253" s="144" t="s">
        <v>737</v>
      </c>
      <c r="C253" s="144" t="s">
        <v>205</v>
      </c>
      <c r="D253" s="144" t="s">
        <v>843</v>
      </c>
      <c r="E253" s="18"/>
      <c r="F253" s="43">
        <v>2901</v>
      </c>
      <c r="G253" s="168">
        <v>2</v>
      </c>
      <c r="H253" s="23">
        <f t="shared" si="33"/>
        <v>2801</v>
      </c>
      <c r="I253" s="63">
        <f t="shared" si="34"/>
        <v>0.06894174422612892</v>
      </c>
      <c r="J253" s="50"/>
      <c r="K253" s="21"/>
      <c r="L253" s="58">
        <f t="shared" si="35"/>
        <v>0</v>
      </c>
      <c r="M253" s="50"/>
      <c r="N253" s="18"/>
      <c r="O253" s="19"/>
      <c r="P253" s="18"/>
      <c r="Q253" s="18" t="str">
        <f t="shared" si="36"/>
        <v> </v>
      </c>
      <c r="R253" s="28" t="str">
        <f t="shared" si="37"/>
        <v> </v>
      </c>
      <c r="S253" s="18" t="str">
        <f t="shared" si="38"/>
        <v> </v>
      </c>
      <c r="T253" s="149" t="s">
        <v>780</v>
      </c>
      <c r="U253" s="142">
        <f t="shared" si="32"/>
      </c>
    </row>
    <row r="254" spans="1:21" s="51" customFormat="1" ht="12.75" customHeight="1">
      <c r="A254" s="20"/>
      <c r="B254" s="144" t="s">
        <v>647</v>
      </c>
      <c r="C254" s="137" t="s">
        <v>44</v>
      </c>
      <c r="D254" s="117" t="s">
        <v>657</v>
      </c>
      <c r="E254" s="18"/>
      <c r="F254" s="93">
        <v>2800</v>
      </c>
      <c r="G254" s="168">
        <v>0</v>
      </c>
      <c r="H254" s="23">
        <f t="shared" si="33"/>
        <v>2800</v>
      </c>
      <c r="I254" s="63">
        <f t="shared" si="34"/>
        <v>0</v>
      </c>
      <c r="J254" s="45"/>
      <c r="K254" s="21"/>
      <c r="L254" s="58">
        <f t="shared" si="35"/>
        <v>0</v>
      </c>
      <c r="M254" s="50"/>
      <c r="N254" s="18"/>
      <c r="O254" s="19"/>
      <c r="P254" s="18"/>
      <c r="Q254" s="18" t="str">
        <f t="shared" si="36"/>
        <v> </v>
      </c>
      <c r="R254" s="28" t="str">
        <f t="shared" si="37"/>
        <v> </v>
      </c>
      <c r="S254" s="18" t="str">
        <f t="shared" si="38"/>
        <v> </v>
      </c>
      <c r="T254" s="149" t="s">
        <v>660</v>
      </c>
      <c r="U254" s="142">
        <f t="shared" si="32"/>
      </c>
    </row>
    <row r="255" spans="1:21" s="51" customFormat="1" ht="12.75" customHeight="1">
      <c r="A255" s="20"/>
      <c r="B255" s="150" t="s">
        <v>458</v>
      </c>
      <c r="C255" s="150" t="s">
        <v>106</v>
      </c>
      <c r="D255" s="150" t="s">
        <v>443</v>
      </c>
      <c r="E255" s="147" t="s">
        <v>150</v>
      </c>
      <c r="F255" s="93">
        <v>2997</v>
      </c>
      <c r="G255" s="168">
        <v>4</v>
      </c>
      <c r="H255" s="23">
        <f t="shared" si="33"/>
        <v>2797</v>
      </c>
      <c r="I255" s="63">
        <f t="shared" si="34"/>
        <v>0.13346680013346682</v>
      </c>
      <c r="J255" s="50"/>
      <c r="K255" s="21"/>
      <c r="L255" s="58">
        <f t="shared" si="35"/>
        <v>0</v>
      </c>
      <c r="M255" s="50"/>
      <c r="N255" s="18"/>
      <c r="O255" s="19"/>
      <c r="P255" s="18"/>
      <c r="Q255" s="18" t="str">
        <f t="shared" si="36"/>
        <v> </v>
      </c>
      <c r="R255" s="28" t="str">
        <f t="shared" si="37"/>
        <v> </v>
      </c>
      <c r="S255" s="18" t="str">
        <f t="shared" si="38"/>
        <v> </v>
      </c>
      <c r="T255" s="149" t="s">
        <v>467</v>
      </c>
      <c r="U255" s="142">
        <f t="shared" si="32"/>
      </c>
    </row>
    <row r="256" spans="1:21" s="51" customFormat="1" ht="12.75" customHeight="1">
      <c r="A256" s="20"/>
      <c r="B256" s="144" t="s">
        <v>738</v>
      </c>
      <c r="C256" s="144" t="s">
        <v>100</v>
      </c>
      <c r="D256" s="59" t="s">
        <v>215</v>
      </c>
      <c r="E256" s="18" t="s">
        <v>148</v>
      </c>
      <c r="F256" s="43">
        <v>2997</v>
      </c>
      <c r="G256" s="168">
        <v>4</v>
      </c>
      <c r="H256" s="23">
        <f t="shared" si="33"/>
        <v>2797</v>
      </c>
      <c r="I256" s="63">
        <f t="shared" si="34"/>
        <v>0.13346680013346682</v>
      </c>
      <c r="J256" s="50"/>
      <c r="K256" s="21"/>
      <c r="L256" s="58">
        <f t="shared" si="35"/>
        <v>0</v>
      </c>
      <c r="M256" s="50"/>
      <c r="N256" s="18"/>
      <c r="O256" s="19"/>
      <c r="P256" s="18"/>
      <c r="Q256" s="18" t="str">
        <f t="shared" si="36"/>
        <v> </v>
      </c>
      <c r="R256" s="28" t="str">
        <f t="shared" si="37"/>
        <v> </v>
      </c>
      <c r="S256" s="18" t="str">
        <f t="shared" si="38"/>
        <v> </v>
      </c>
      <c r="T256" s="149" t="s">
        <v>780</v>
      </c>
      <c r="U256" s="142">
        <f t="shared" si="32"/>
      </c>
    </row>
    <row r="257" spans="1:21" s="51" customFormat="1" ht="12.75" customHeight="1">
      <c r="A257" s="20"/>
      <c r="B257" s="117" t="s">
        <v>579</v>
      </c>
      <c r="C257" s="59" t="s">
        <v>580</v>
      </c>
      <c r="D257" s="137" t="s">
        <v>840</v>
      </c>
      <c r="E257" s="33" t="s">
        <v>148</v>
      </c>
      <c r="F257" s="93">
        <v>2890</v>
      </c>
      <c r="G257" s="169">
        <v>2</v>
      </c>
      <c r="H257" s="23">
        <f t="shared" si="33"/>
        <v>2790</v>
      </c>
      <c r="I257" s="63">
        <f t="shared" si="34"/>
        <v>0.06920415224913494</v>
      </c>
      <c r="J257" s="50">
        <v>106</v>
      </c>
      <c r="K257" s="21">
        <v>28</v>
      </c>
      <c r="L257" s="58">
        <f t="shared" si="35"/>
        <v>3600</v>
      </c>
      <c r="M257" s="50"/>
      <c r="N257" s="18"/>
      <c r="O257" s="19"/>
      <c r="P257" s="18"/>
      <c r="Q257" s="18" t="str">
        <f t="shared" si="36"/>
        <v> </v>
      </c>
      <c r="R257" s="28" t="str">
        <f t="shared" si="37"/>
        <v> </v>
      </c>
      <c r="S257" s="18" t="str">
        <f t="shared" si="38"/>
        <v> </v>
      </c>
      <c r="T257" s="149" t="s">
        <v>591</v>
      </c>
      <c r="U257" s="142">
        <f t="shared" si="32"/>
      </c>
    </row>
    <row r="258" spans="1:22" s="51" customFormat="1" ht="12.75" customHeight="1">
      <c r="A258" s="20"/>
      <c r="B258" s="137" t="s">
        <v>502</v>
      </c>
      <c r="C258" s="137" t="s">
        <v>96</v>
      </c>
      <c r="D258" s="137" t="s">
        <v>820</v>
      </c>
      <c r="E258" s="147" t="s">
        <v>148</v>
      </c>
      <c r="F258" s="93">
        <v>3237</v>
      </c>
      <c r="G258" s="168">
        <v>9</v>
      </c>
      <c r="H258" s="23">
        <f t="shared" si="33"/>
        <v>2787</v>
      </c>
      <c r="I258" s="63">
        <f t="shared" si="34"/>
        <v>0.27803521779425394</v>
      </c>
      <c r="J258" s="50"/>
      <c r="K258" s="21"/>
      <c r="L258" s="58">
        <f t="shared" si="35"/>
        <v>0</v>
      </c>
      <c r="M258" s="50"/>
      <c r="N258" s="18"/>
      <c r="O258" s="19"/>
      <c r="P258" s="18"/>
      <c r="Q258" s="18" t="str">
        <f t="shared" si="36"/>
        <v> </v>
      </c>
      <c r="R258" s="28" t="str">
        <f t="shared" si="37"/>
        <v> </v>
      </c>
      <c r="S258" s="18" t="str">
        <f t="shared" si="38"/>
        <v> </v>
      </c>
      <c r="T258" s="149" t="s">
        <v>54</v>
      </c>
      <c r="U258" s="142">
        <f t="shared" si="32"/>
      </c>
      <c r="V258" s="118"/>
    </row>
    <row r="259" spans="1:22" s="51" customFormat="1" ht="12.75" customHeight="1">
      <c r="A259" s="20"/>
      <c r="B259" s="137" t="s">
        <v>280</v>
      </c>
      <c r="C259" s="137" t="s">
        <v>281</v>
      </c>
      <c r="D259" s="137" t="s">
        <v>847</v>
      </c>
      <c r="E259" s="18"/>
      <c r="F259" s="93">
        <v>3280</v>
      </c>
      <c r="G259" s="168">
        <v>10</v>
      </c>
      <c r="H259" s="23">
        <f t="shared" si="33"/>
        <v>2780</v>
      </c>
      <c r="I259" s="63">
        <f t="shared" si="34"/>
        <v>0.3048780487804878</v>
      </c>
      <c r="J259" s="50"/>
      <c r="K259" s="21"/>
      <c r="L259" s="58">
        <f t="shared" si="35"/>
        <v>0</v>
      </c>
      <c r="M259" s="50"/>
      <c r="N259" s="18"/>
      <c r="O259" s="19"/>
      <c r="P259" s="18"/>
      <c r="Q259" s="18" t="str">
        <f t="shared" si="36"/>
        <v> </v>
      </c>
      <c r="R259" s="28" t="str">
        <f t="shared" si="37"/>
        <v> </v>
      </c>
      <c r="S259" s="18" t="str">
        <f t="shared" si="38"/>
        <v> </v>
      </c>
      <c r="T259" s="149" t="s">
        <v>660</v>
      </c>
      <c r="U259" s="142">
        <f t="shared" si="32"/>
      </c>
      <c r="V259" s="118"/>
    </row>
    <row r="260" spans="1:21" s="51" customFormat="1" ht="12.75" customHeight="1">
      <c r="A260" s="20"/>
      <c r="B260" s="144" t="s">
        <v>178</v>
      </c>
      <c r="C260" s="144" t="s">
        <v>323</v>
      </c>
      <c r="D260" s="59" t="s">
        <v>761</v>
      </c>
      <c r="E260" s="18" t="s">
        <v>150</v>
      </c>
      <c r="F260" s="43">
        <v>3030</v>
      </c>
      <c r="G260" s="168">
        <v>5</v>
      </c>
      <c r="H260" s="23">
        <f t="shared" si="33"/>
        <v>2780</v>
      </c>
      <c r="I260" s="63">
        <f t="shared" si="34"/>
        <v>0.16501650165016502</v>
      </c>
      <c r="J260" s="50"/>
      <c r="K260" s="21"/>
      <c r="L260" s="58">
        <f t="shared" si="35"/>
        <v>0</v>
      </c>
      <c r="M260" s="50"/>
      <c r="N260" s="70"/>
      <c r="O260" s="71"/>
      <c r="P260" s="60"/>
      <c r="Q260" s="18" t="str">
        <f t="shared" si="36"/>
        <v> </v>
      </c>
      <c r="R260" s="28" t="str">
        <f t="shared" si="37"/>
        <v> </v>
      </c>
      <c r="S260" s="18" t="str">
        <f t="shared" si="38"/>
        <v> </v>
      </c>
      <c r="T260" s="149" t="s">
        <v>780</v>
      </c>
      <c r="U260" s="142">
        <f t="shared" si="32"/>
      </c>
    </row>
    <row r="261" spans="1:21" s="51" customFormat="1" ht="12.75" customHeight="1">
      <c r="A261" s="20"/>
      <c r="B261" s="117" t="s">
        <v>606</v>
      </c>
      <c r="C261" s="117" t="s">
        <v>45</v>
      </c>
      <c r="D261" s="117" t="s">
        <v>307</v>
      </c>
      <c r="E261" s="147" t="s">
        <v>148</v>
      </c>
      <c r="F261" s="93">
        <v>2927</v>
      </c>
      <c r="G261" s="168">
        <v>3</v>
      </c>
      <c r="H261" s="23">
        <f t="shared" si="33"/>
        <v>2777</v>
      </c>
      <c r="I261" s="63">
        <f t="shared" si="34"/>
        <v>0.10249402118209772</v>
      </c>
      <c r="J261" s="50"/>
      <c r="K261" s="21"/>
      <c r="L261" s="58">
        <f t="shared" si="35"/>
        <v>0</v>
      </c>
      <c r="M261" s="50"/>
      <c r="N261" s="18"/>
      <c r="O261" s="19"/>
      <c r="P261" s="18"/>
      <c r="Q261" s="18" t="str">
        <f t="shared" si="36"/>
        <v> </v>
      </c>
      <c r="R261" s="28" t="str">
        <f t="shared" si="37"/>
        <v> </v>
      </c>
      <c r="S261" s="18" t="str">
        <f t="shared" si="38"/>
        <v> </v>
      </c>
      <c r="T261" s="149" t="s">
        <v>633</v>
      </c>
      <c r="U261" s="142">
        <f t="shared" si="32"/>
      </c>
    </row>
    <row r="262" spans="1:21" s="51" customFormat="1" ht="12.75" customHeight="1">
      <c r="A262" s="20"/>
      <c r="B262" s="144" t="s">
        <v>739</v>
      </c>
      <c r="C262" s="164" t="s">
        <v>94</v>
      </c>
      <c r="D262" s="117" t="s">
        <v>759</v>
      </c>
      <c r="E262" s="126" t="s">
        <v>149</v>
      </c>
      <c r="F262" s="43">
        <v>2969</v>
      </c>
      <c r="G262" s="168">
        <v>4</v>
      </c>
      <c r="H262" s="23">
        <f t="shared" si="33"/>
        <v>2769</v>
      </c>
      <c r="I262" s="63">
        <f t="shared" si="34"/>
        <v>0.13472549680026946</v>
      </c>
      <c r="J262" s="50"/>
      <c r="K262" s="21"/>
      <c r="L262" s="58">
        <f t="shared" si="35"/>
        <v>0</v>
      </c>
      <c r="M262" s="45"/>
      <c r="N262" s="18"/>
      <c r="O262" s="19"/>
      <c r="P262" s="18"/>
      <c r="Q262" s="18" t="str">
        <f t="shared" si="36"/>
        <v> </v>
      </c>
      <c r="R262" s="28" t="str">
        <f t="shared" si="37"/>
        <v> </v>
      </c>
      <c r="S262" s="18" t="str">
        <f t="shared" si="38"/>
        <v> </v>
      </c>
      <c r="T262" s="149" t="s">
        <v>780</v>
      </c>
      <c r="U262" s="142">
        <f t="shared" si="32"/>
      </c>
    </row>
    <row r="263" spans="1:21" s="51" customFormat="1" ht="12.75" customHeight="1">
      <c r="A263" s="20"/>
      <c r="B263" s="59" t="s">
        <v>510</v>
      </c>
      <c r="C263" s="59" t="s">
        <v>87</v>
      </c>
      <c r="D263" s="59" t="s">
        <v>310</v>
      </c>
      <c r="E263" s="148" t="s">
        <v>149</v>
      </c>
      <c r="F263" s="93">
        <v>3056</v>
      </c>
      <c r="G263" s="168">
        <v>6</v>
      </c>
      <c r="H263" s="23">
        <f t="shared" si="33"/>
        <v>2756</v>
      </c>
      <c r="I263" s="63">
        <f t="shared" si="34"/>
        <v>0.1963350785340314</v>
      </c>
      <c r="J263" s="50"/>
      <c r="K263" s="21"/>
      <c r="L263" s="58">
        <f t="shared" si="35"/>
        <v>0</v>
      </c>
      <c r="M263" s="50"/>
      <c r="N263" s="18"/>
      <c r="O263" s="19"/>
      <c r="P263" s="18"/>
      <c r="Q263" s="18" t="str">
        <f t="shared" si="36"/>
        <v> </v>
      </c>
      <c r="R263" s="28" t="str">
        <f t="shared" si="37"/>
        <v> </v>
      </c>
      <c r="S263" s="18" t="str">
        <f t="shared" si="38"/>
        <v> </v>
      </c>
      <c r="T263" s="149" t="s">
        <v>633</v>
      </c>
      <c r="U263" s="142">
        <f t="shared" si="32"/>
      </c>
    </row>
    <row r="264" spans="1:21" s="51" customFormat="1" ht="12.75" customHeight="1">
      <c r="A264" s="20"/>
      <c r="B264" s="145" t="s">
        <v>361</v>
      </c>
      <c r="C264" s="137" t="s">
        <v>30</v>
      </c>
      <c r="D264" s="145" t="s">
        <v>353</v>
      </c>
      <c r="E264" s="147" t="s">
        <v>148</v>
      </c>
      <c r="F264" s="177">
        <v>2954</v>
      </c>
      <c r="G264" s="174">
        <v>4</v>
      </c>
      <c r="H264" s="23">
        <f t="shared" si="33"/>
        <v>2754</v>
      </c>
      <c r="I264" s="63">
        <f t="shared" si="34"/>
        <v>0.13540961408259986</v>
      </c>
      <c r="J264" s="50"/>
      <c r="K264" s="21"/>
      <c r="L264" s="58">
        <f t="shared" si="35"/>
        <v>0</v>
      </c>
      <c r="M264" s="50"/>
      <c r="N264" s="18"/>
      <c r="O264" s="19"/>
      <c r="P264" s="18"/>
      <c r="Q264" s="18" t="str">
        <f t="shared" si="36"/>
        <v> </v>
      </c>
      <c r="R264" s="28" t="str">
        <f t="shared" si="37"/>
        <v> </v>
      </c>
      <c r="S264" s="18" t="str">
        <f t="shared" si="38"/>
        <v> </v>
      </c>
      <c r="T264" s="149" t="s">
        <v>377</v>
      </c>
      <c r="U264" s="142">
        <f t="shared" si="32"/>
      </c>
    </row>
    <row r="265" spans="1:23" s="51" customFormat="1" ht="12.75" customHeight="1">
      <c r="A265" s="20"/>
      <c r="B265" s="161" t="s">
        <v>682</v>
      </c>
      <c r="C265" s="144" t="s">
        <v>123</v>
      </c>
      <c r="D265" s="161" t="s">
        <v>697</v>
      </c>
      <c r="E265" s="146" t="s">
        <v>148</v>
      </c>
      <c r="F265" s="167">
        <v>2753</v>
      </c>
      <c r="G265" s="173">
        <v>0</v>
      </c>
      <c r="H265" s="23">
        <f t="shared" si="33"/>
        <v>2753</v>
      </c>
      <c r="I265" s="63">
        <f t="shared" si="34"/>
        <v>0</v>
      </c>
      <c r="J265" s="45"/>
      <c r="K265" s="21"/>
      <c r="L265" s="58">
        <f t="shared" si="35"/>
        <v>0</v>
      </c>
      <c r="M265" s="50"/>
      <c r="N265" s="18"/>
      <c r="O265" s="19"/>
      <c r="P265" s="18"/>
      <c r="Q265" s="18" t="str">
        <f t="shared" si="36"/>
        <v> </v>
      </c>
      <c r="R265" s="28" t="str">
        <f t="shared" si="37"/>
        <v> </v>
      </c>
      <c r="S265" s="18" t="str">
        <f t="shared" si="38"/>
        <v> </v>
      </c>
      <c r="T265" s="149" t="s">
        <v>710</v>
      </c>
      <c r="U265" s="142">
        <f aca="true" t="shared" si="39" ref="U265:U328">IF(SUM(O265:S265)&gt;0,1,"")</f>
      </c>
      <c r="V265" s="61"/>
      <c r="W265" s="61"/>
    </row>
    <row r="266" spans="1:21" s="51" customFormat="1" ht="12.75" customHeight="1">
      <c r="A266" s="20"/>
      <c r="B266" s="117" t="s">
        <v>242</v>
      </c>
      <c r="C266" s="59" t="s">
        <v>152</v>
      </c>
      <c r="D266" s="144" t="s">
        <v>297</v>
      </c>
      <c r="E266" s="18" t="s">
        <v>148</v>
      </c>
      <c r="F266" s="93">
        <v>2850</v>
      </c>
      <c r="G266" s="168">
        <v>2</v>
      </c>
      <c r="H266" s="23">
        <f t="shared" si="33"/>
        <v>2750</v>
      </c>
      <c r="I266" s="63">
        <f t="shared" si="34"/>
        <v>0.07017543859649122</v>
      </c>
      <c r="J266" s="45"/>
      <c r="K266" s="21"/>
      <c r="L266" s="58">
        <f t="shared" si="35"/>
        <v>0</v>
      </c>
      <c r="M266" s="50"/>
      <c r="N266" s="18"/>
      <c r="O266" s="19"/>
      <c r="P266" s="18"/>
      <c r="Q266" s="18" t="str">
        <f t="shared" si="36"/>
        <v> </v>
      </c>
      <c r="R266" s="28" t="str">
        <f t="shared" si="37"/>
        <v> </v>
      </c>
      <c r="S266" s="18" t="str">
        <f t="shared" si="38"/>
        <v> </v>
      </c>
      <c r="T266" s="149" t="s">
        <v>552</v>
      </c>
      <c r="U266" s="142">
        <f t="shared" si="39"/>
      </c>
    </row>
    <row r="267" spans="1:21" s="51" customFormat="1" ht="12.75" customHeight="1">
      <c r="A267" s="19"/>
      <c r="B267" s="59" t="s">
        <v>244</v>
      </c>
      <c r="C267" s="59" t="s">
        <v>48</v>
      </c>
      <c r="D267" s="137" t="s">
        <v>835</v>
      </c>
      <c r="E267" s="18" t="s">
        <v>148</v>
      </c>
      <c r="F267" s="93">
        <v>2799</v>
      </c>
      <c r="G267" s="168">
        <v>1</v>
      </c>
      <c r="H267" s="23">
        <f t="shared" si="33"/>
        <v>2749</v>
      </c>
      <c r="I267" s="63">
        <f t="shared" si="34"/>
        <v>0.03572704537334762</v>
      </c>
      <c r="J267" s="50"/>
      <c r="K267" s="21"/>
      <c r="L267" s="58">
        <f t="shared" si="35"/>
        <v>0</v>
      </c>
      <c r="M267" s="50"/>
      <c r="N267" s="18"/>
      <c r="O267" s="19"/>
      <c r="P267" s="59"/>
      <c r="Q267" s="18" t="str">
        <f t="shared" si="36"/>
        <v> </v>
      </c>
      <c r="R267" s="28" t="str">
        <f t="shared" si="37"/>
        <v> </v>
      </c>
      <c r="S267" s="18" t="str">
        <f t="shared" si="38"/>
        <v> </v>
      </c>
      <c r="T267" s="149" t="s">
        <v>552</v>
      </c>
      <c r="U267" s="142">
        <f t="shared" si="39"/>
      </c>
    </row>
    <row r="268" spans="1:21" s="51" customFormat="1" ht="12.75" customHeight="1">
      <c r="A268" s="20"/>
      <c r="B268" s="158" t="s">
        <v>318</v>
      </c>
      <c r="C268" s="164" t="s">
        <v>33</v>
      </c>
      <c r="D268" s="34" t="s">
        <v>115</v>
      </c>
      <c r="E268" s="32" t="s">
        <v>149</v>
      </c>
      <c r="F268" s="43">
        <v>2898</v>
      </c>
      <c r="G268" s="168">
        <v>3</v>
      </c>
      <c r="H268" s="23">
        <f t="shared" si="33"/>
        <v>2748</v>
      </c>
      <c r="I268" s="63">
        <f t="shared" si="34"/>
        <v>0.10351966873706005</v>
      </c>
      <c r="J268" s="154">
        <v>52</v>
      </c>
      <c r="K268" s="21">
        <v>6</v>
      </c>
      <c r="L268" s="58">
        <f t="shared" si="35"/>
        <v>3700</v>
      </c>
      <c r="M268" s="45"/>
      <c r="N268" s="18"/>
      <c r="O268" s="19"/>
      <c r="P268" s="18"/>
      <c r="Q268" s="18" t="str">
        <f t="shared" si="36"/>
        <v> </v>
      </c>
      <c r="R268" s="28" t="str">
        <f t="shared" si="37"/>
        <v> </v>
      </c>
      <c r="S268" s="18" t="str">
        <f t="shared" si="38"/>
        <v> </v>
      </c>
      <c r="T268" s="149" t="s">
        <v>780</v>
      </c>
      <c r="U268" s="142">
        <f t="shared" si="39"/>
      </c>
    </row>
    <row r="269" spans="1:21" s="51" customFormat="1" ht="12.75" customHeight="1">
      <c r="A269" s="20"/>
      <c r="B269" s="151" t="s">
        <v>411</v>
      </c>
      <c r="C269" s="151" t="s">
        <v>88</v>
      </c>
      <c r="D269" s="151" t="s">
        <v>144</v>
      </c>
      <c r="E269" s="146" t="s">
        <v>150</v>
      </c>
      <c r="F269" s="176">
        <v>2846</v>
      </c>
      <c r="G269" s="174">
        <v>2</v>
      </c>
      <c r="H269" s="23">
        <f t="shared" si="33"/>
        <v>2746</v>
      </c>
      <c r="I269" s="63">
        <f t="shared" si="34"/>
        <v>0.07027406886858749</v>
      </c>
      <c r="J269" s="50"/>
      <c r="K269" s="21"/>
      <c r="L269" s="58">
        <f t="shared" si="35"/>
        <v>0</v>
      </c>
      <c r="M269" s="50"/>
      <c r="N269" s="18"/>
      <c r="O269" s="19"/>
      <c r="P269" s="18"/>
      <c r="Q269" s="18" t="str">
        <f t="shared" si="36"/>
        <v> </v>
      </c>
      <c r="R269" s="28" t="str">
        <f t="shared" si="37"/>
        <v> </v>
      </c>
      <c r="S269" s="18" t="str">
        <f t="shared" si="38"/>
        <v> </v>
      </c>
      <c r="T269" s="149" t="s">
        <v>432</v>
      </c>
      <c r="U269" s="142">
        <f t="shared" si="39"/>
      </c>
    </row>
    <row r="270" spans="1:21" s="51" customFormat="1" ht="12.75" customHeight="1">
      <c r="A270" s="20"/>
      <c r="B270" s="137" t="s">
        <v>474</v>
      </c>
      <c r="C270" s="137" t="s">
        <v>86</v>
      </c>
      <c r="D270" s="144" t="s">
        <v>851</v>
      </c>
      <c r="E270" s="18"/>
      <c r="F270" s="93">
        <v>2896</v>
      </c>
      <c r="G270" s="168">
        <v>3</v>
      </c>
      <c r="H270" s="23">
        <f t="shared" si="33"/>
        <v>2746</v>
      </c>
      <c r="I270" s="63">
        <f t="shared" si="34"/>
        <v>0.10359116022099447</v>
      </c>
      <c r="J270" s="50"/>
      <c r="K270" s="21"/>
      <c r="L270" s="58">
        <f t="shared" si="35"/>
        <v>0</v>
      </c>
      <c r="M270" s="50"/>
      <c r="N270" s="18"/>
      <c r="O270" s="19"/>
      <c r="P270" s="59"/>
      <c r="Q270" s="18" t="str">
        <f t="shared" si="36"/>
        <v> </v>
      </c>
      <c r="R270" s="28" t="str">
        <f t="shared" si="37"/>
        <v> </v>
      </c>
      <c r="S270" s="18" t="str">
        <f t="shared" si="38"/>
        <v> </v>
      </c>
      <c r="T270" s="149" t="s">
        <v>482</v>
      </c>
      <c r="U270" s="142">
        <f t="shared" si="39"/>
      </c>
    </row>
    <row r="271" spans="1:21" s="51" customFormat="1" ht="12.75" customHeight="1">
      <c r="A271" s="20"/>
      <c r="B271" s="144" t="s">
        <v>503</v>
      </c>
      <c r="C271" s="137" t="s">
        <v>47</v>
      </c>
      <c r="D271" s="117" t="s">
        <v>514</v>
      </c>
      <c r="E271" s="147" t="s">
        <v>150</v>
      </c>
      <c r="F271" s="93">
        <v>2794</v>
      </c>
      <c r="G271" s="168">
        <v>1</v>
      </c>
      <c r="H271" s="23">
        <f t="shared" si="33"/>
        <v>2744</v>
      </c>
      <c r="I271" s="63">
        <f t="shared" si="34"/>
        <v>0.03579098067287043</v>
      </c>
      <c r="J271" s="45"/>
      <c r="K271" s="21"/>
      <c r="L271" s="58">
        <f t="shared" si="35"/>
        <v>0</v>
      </c>
      <c r="M271" s="50"/>
      <c r="N271" s="18"/>
      <c r="O271" s="19"/>
      <c r="P271" s="18"/>
      <c r="Q271" s="18" t="str">
        <f t="shared" si="36"/>
        <v> </v>
      </c>
      <c r="R271" s="28" t="str">
        <f t="shared" si="37"/>
        <v> </v>
      </c>
      <c r="S271" s="18" t="str">
        <f t="shared" si="38"/>
        <v> </v>
      </c>
      <c r="T271" s="149" t="s">
        <v>54</v>
      </c>
      <c r="U271" s="142">
        <f t="shared" si="39"/>
      </c>
    </row>
    <row r="272" spans="1:21" s="51" customFormat="1" ht="12.75" customHeight="1">
      <c r="A272" s="20"/>
      <c r="B272" s="145" t="s">
        <v>362</v>
      </c>
      <c r="C272" s="137" t="s">
        <v>273</v>
      </c>
      <c r="D272" s="145" t="s">
        <v>355</v>
      </c>
      <c r="E272" s="147" t="s">
        <v>148</v>
      </c>
      <c r="F272" s="177">
        <v>2885</v>
      </c>
      <c r="G272" s="174">
        <v>3</v>
      </c>
      <c r="H272" s="23">
        <f t="shared" si="33"/>
        <v>2735</v>
      </c>
      <c r="I272" s="63">
        <f t="shared" si="34"/>
        <v>0.10398613518197573</v>
      </c>
      <c r="J272" s="50"/>
      <c r="K272" s="21"/>
      <c r="L272" s="58">
        <f t="shared" si="35"/>
        <v>0</v>
      </c>
      <c r="M272" s="50"/>
      <c r="N272" s="18"/>
      <c r="O272" s="19"/>
      <c r="P272" s="59"/>
      <c r="Q272" s="18" t="str">
        <f t="shared" si="36"/>
        <v> </v>
      </c>
      <c r="R272" s="28" t="str">
        <f t="shared" si="37"/>
        <v> </v>
      </c>
      <c r="S272" s="18" t="str">
        <f t="shared" si="38"/>
        <v> </v>
      </c>
      <c r="T272" s="149" t="s">
        <v>377</v>
      </c>
      <c r="U272" s="142">
        <f t="shared" si="39"/>
      </c>
    </row>
    <row r="273" spans="1:21" s="51" customFormat="1" ht="12.75" customHeight="1">
      <c r="A273" s="20"/>
      <c r="B273" s="145" t="s">
        <v>196</v>
      </c>
      <c r="C273" s="137" t="s">
        <v>29</v>
      </c>
      <c r="D273" s="145" t="s">
        <v>355</v>
      </c>
      <c r="E273" s="147" t="s">
        <v>149</v>
      </c>
      <c r="F273" s="177">
        <v>3135</v>
      </c>
      <c r="G273" s="174">
        <v>8</v>
      </c>
      <c r="H273" s="23">
        <f t="shared" si="33"/>
        <v>2735</v>
      </c>
      <c r="I273" s="63">
        <f t="shared" si="34"/>
        <v>0.2551834130781499</v>
      </c>
      <c r="J273" s="50"/>
      <c r="K273" s="21"/>
      <c r="L273" s="58">
        <f t="shared" si="35"/>
        <v>0</v>
      </c>
      <c r="M273" s="50"/>
      <c r="N273" s="18"/>
      <c r="O273" s="19"/>
      <c r="P273" s="18"/>
      <c r="Q273" s="18" t="str">
        <f t="shared" si="36"/>
        <v> </v>
      </c>
      <c r="R273" s="28" t="str">
        <f t="shared" si="37"/>
        <v> </v>
      </c>
      <c r="S273" s="18" t="str">
        <f t="shared" si="38"/>
        <v> </v>
      </c>
      <c r="T273" s="149" t="s">
        <v>377</v>
      </c>
      <c r="U273" s="142">
        <f t="shared" si="39"/>
      </c>
    </row>
    <row r="274" spans="1:21" s="51" customFormat="1" ht="12.75" customHeight="1">
      <c r="A274" s="20"/>
      <c r="B274" s="145" t="s">
        <v>261</v>
      </c>
      <c r="C274" s="137" t="s">
        <v>51</v>
      </c>
      <c r="D274" s="145" t="s">
        <v>353</v>
      </c>
      <c r="E274" s="147" t="s">
        <v>149</v>
      </c>
      <c r="F274" s="177">
        <v>3183</v>
      </c>
      <c r="G274" s="174">
        <v>9</v>
      </c>
      <c r="H274" s="23">
        <f t="shared" si="33"/>
        <v>2733</v>
      </c>
      <c r="I274" s="63">
        <f t="shared" si="34"/>
        <v>0.2827521206409048</v>
      </c>
      <c r="J274" s="50"/>
      <c r="K274" s="21"/>
      <c r="L274" s="58">
        <f t="shared" si="35"/>
        <v>0</v>
      </c>
      <c r="M274" s="50"/>
      <c r="N274" s="18"/>
      <c r="O274" s="19"/>
      <c r="P274" s="18"/>
      <c r="Q274" s="18" t="str">
        <f t="shared" si="36"/>
        <v> </v>
      </c>
      <c r="R274" s="28" t="str">
        <f t="shared" si="37"/>
        <v> </v>
      </c>
      <c r="S274" s="18" t="str">
        <f t="shared" si="38"/>
        <v> </v>
      </c>
      <c r="T274" s="149" t="s">
        <v>377</v>
      </c>
      <c r="U274" s="142">
        <f t="shared" si="39"/>
      </c>
    </row>
    <row r="275" spans="1:21" s="51" customFormat="1" ht="12.75" customHeight="1">
      <c r="A275" s="20"/>
      <c r="B275" s="144" t="s">
        <v>504</v>
      </c>
      <c r="C275" s="137" t="s">
        <v>227</v>
      </c>
      <c r="D275" s="137" t="s">
        <v>818</v>
      </c>
      <c r="E275" s="147" t="s">
        <v>150</v>
      </c>
      <c r="F275" s="93">
        <v>2825</v>
      </c>
      <c r="G275" s="168">
        <v>2</v>
      </c>
      <c r="H275" s="23">
        <f t="shared" si="33"/>
        <v>2725</v>
      </c>
      <c r="I275" s="63">
        <f t="shared" si="34"/>
        <v>0.07079646017699115</v>
      </c>
      <c r="J275" s="45"/>
      <c r="K275" s="21"/>
      <c r="L275" s="58">
        <f t="shared" si="35"/>
        <v>0</v>
      </c>
      <c r="M275" s="50"/>
      <c r="N275" s="18"/>
      <c r="O275" s="19"/>
      <c r="P275" s="18"/>
      <c r="Q275" s="18" t="str">
        <f t="shared" si="36"/>
        <v> </v>
      </c>
      <c r="R275" s="28" t="str">
        <f t="shared" si="37"/>
        <v> </v>
      </c>
      <c r="S275" s="18" t="str">
        <f t="shared" si="38"/>
        <v> </v>
      </c>
      <c r="T275" s="149" t="s">
        <v>54</v>
      </c>
      <c r="U275" s="142">
        <f t="shared" si="39"/>
      </c>
    </row>
    <row r="276" spans="1:24" ht="12.75" customHeight="1">
      <c r="A276" s="20"/>
      <c r="B276" s="137" t="s">
        <v>740</v>
      </c>
      <c r="C276" s="137" t="s">
        <v>91</v>
      </c>
      <c r="D276" s="59" t="s">
        <v>763</v>
      </c>
      <c r="E276" s="18" t="s">
        <v>149</v>
      </c>
      <c r="F276" s="93">
        <v>3023</v>
      </c>
      <c r="G276" s="168">
        <v>6</v>
      </c>
      <c r="H276" s="23">
        <f t="shared" si="33"/>
        <v>2723</v>
      </c>
      <c r="I276" s="63">
        <f t="shared" si="34"/>
        <v>0.19847833278200464</v>
      </c>
      <c r="J276" s="50"/>
      <c r="K276" s="21"/>
      <c r="L276" s="58">
        <f t="shared" si="35"/>
        <v>0</v>
      </c>
      <c r="M276" s="50"/>
      <c r="N276" s="18"/>
      <c r="O276" s="19"/>
      <c r="P276" s="18"/>
      <c r="Q276" s="18" t="str">
        <f t="shared" si="36"/>
        <v> </v>
      </c>
      <c r="R276" s="28" t="str">
        <f t="shared" si="37"/>
        <v> </v>
      </c>
      <c r="S276" s="18" t="str">
        <f t="shared" si="38"/>
        <v> </v>
      </c>
      <c r="T276" s="149" t="s">
        <v>780</v>
      </c>
      <c r="U276" s="142">
        <f t="shared" si="39"/>
      </c>
      <c r="V276" s="51"/>
      <c r="W276" s="51"/>
      <c r="X276" s="51"/>
    </row>
    <row r="277" spans="1:21" s="51" customFormat="1" ht="12.75" customHeight="1">
      <c r="A277" s="20"/>
      <c r="B277" s="145" t="s">
        <v>341</v>
      </c>
      <c r="C277" s="137" t="s">
        <v>89</v>
      </c>
      <c r="D277" s="145" t="s">
        <v>825</v>
      </c>
      <c r="E277" s="166" t="s">
        <v>149</v>
      </c>
      <c r="F277" s="176">
        <v>3221</v>
      </c>
      <c r="G277" s="174">
        <v>10</v>
      </c>
      <c r="H277" s="23">
        <f t="shared" si="33"/>
        <v>2721</v>
      </c>
      <c r="I277" s="63">
        <f t="shared" si="34"/>
        <v>0.3104625892579944</v>
      </c>
      <c r="J277" s="50"/>
      <c r="K277" s="21"/>
      <c r="L277" s="58">
        <f t="shared" si="35"/>
        <v>0</v>
      </c>
      <c r="M277" s="50"/>
      <c r="N277" s="18"/>
      <c r="O277" s="19"/>
      <c r="P277" s="18"/>
      <c r="Q277" s="18" t="str">
        <f t="shared" si="36"/>
        <v> </v>
      </c>
      <c r="R277" s="28" t="str">
        <f t="shared" si="37"/>
        <v> </v>
      </c>
      <c r="S277" s="18" t="str">
        <f t="shared" si="38"/>
        <v> </v>
      </c>
      <c r="T277" s="149" t="s">
        <v>352</v>
      </c>
      <c r="U277" s="142">
        <f t="shared" si="39"/>
      </c>
    </row>
    <row r="278" spans="1:21" s="51" customFormat="1" ht="12.75" customHeight="1">
      <c r="A278" s="20"/>
      <c r="B278" s="151" t="s">
        <v>253</v>
      </c>
      <c r="C278" s="151" t="s">
        <v>90</v>
      </c>
      <c r="D278" s="151" t="s">
        <v>292</v>
      </c>
      <c r="E278" s="146" t="s">
        <v>148</v>
      </c>
      <c r="F278" s="176">
        <v>2921</v>
      </c>
      <c r="G278" s="174">
        <v>4</v>
      </c>
      <c r="H278" s="23">
        <f t="shared" si="33"/>
        <v>2721</v>
      </c>
      <c r="I278" s="63">
        <f t="shared" si="34"/>
        <v>0.13693940431359122</v>
      </c>
      <c r="J278" s="50"/>
      <c r="K278" s="21"/>
      <c r="L278" s="58">
        <f t="shared" si="35"/>
        <v>0</v>
      </c>
      <c r="M278" s="50"/>
      <c r="N278" s="18"/>
      <c r="O278" s="19"/>
      <c r="P278" s="18"/>
      <c r="Q278" s="18" t="str">
        <f t="shared" si="36"/>
        <v> </v>
      </c>
      <c r="R278" s="28" t="str">
        <f t="shared" si="37"/>
        <v> </v>
      </c>
      <c r="S278" s="18" t="str">
        <f t="shared" si="38"/>
        <v> </v>
      </c>
      <c r="T278" s="149" t="s">
        <v>432</v>
      </c>
      <c r="U278" s="142">
        <f t="shared" si="39"/>
      </c>
    </row>
    <row r="279" spans="1:21" s="51" customFormat="1" ht="12.75" customHeight="1">
      <c r="A279" s="20"/>
      <c r="B279" s="144" t="s">
        <v>475</v>
      </c>
      <c r="C279" s="144" t="s">
        <v>469</v>
      </c>
      <c r="D279" s="117" t="s">
        <v>126</v>
      </c>
      <c r="E279" s="18" t="s">
        <v>150</v>
      </c>
      <c r="F279" s="93">
        <v>2910</v>
      </c>
      <c r="G279" s="169">
        <v>4</v>
      </c>
      <c r="H279" s="23">
        <f aca="true" t="shared" si="40" ref="H279:H342">F279-50*G279</f>
        <v>2710</v>
      </c>
      <c r="I279" s="63">
        <f aca="true" t="shared" si="41" ref="I279:I342">G279/F279*100</f>
        <v>0.13745704467353953</v>
      </c>
      <c r="J279" s="50">
        <v>55</v>
      </c>
      <c r="K279" s="21">
        <v>5</v>
      </c>
      <c r="L279" s="58">
        <f aca="true" t="shared" si="42" ref="L279:L342">J279*100-K279*250</f>
        <v>4250</v>
      </c>
      <c r="M279" s="50"/>
      <c r="N279" s="18"/>
      <c r="O279" s="19"/>
      <c r="P279" s="18"/>
      <c r="Q279" s="18" t="str">
        <f aca="true" t="shared" si="43" ref="Q279:Q342">IF(H279&gt;3600,1," ")</f>
        <v> </v>
      </c>
      <c r="R279" s="28" t="str">
        <f aca="true" t="shared" si="44" ref="R279:R342">IF(L279&gt;6400,1," ")</f>
        <v> </v>
      </c>
      <c r="S279" s="18" t="str">
        <f aca="true" t="shared" si="45" ref="S279:S342">IF(M279&gt;136,1," ")</f>
        <v> </v>
      </c>
      <c r="T279" s="149" t="s">
        <v>482</v>
      </c>
      <c r="U279" s="142">
        <f t="shared" si="39"/>
      </c>
    </row>
    <row r="280" spans="1:24" s="51" customFormat="1" ht="12.75" customHeight="1">
      <c r="A280" s="20"/>
      <c r="B280" s="59" t="s">
        <v>609</v>
      </c>
      <c r="C280" s="59" t="s">
        <v>40</v>
      </c>
      <c r="D280" s="79" t="s">
        <v>600</v>
      </c>
      <c r="E280" s="147" t="s">
        <v>148</v>
      </c>
      <c r="F280" s="93">
        <v>2908</v>
      </c>
      <c r="G280" s="168">
        <v>4</v>
      </c>
      <c r="H280" s="23">
        <f t="shared" si="40"/>
        <v>2708</v>
      </c>
      <c r="I280" s="63">
        <f t="shared" si="41"/>
        <v>0.1375515818431912</v>
      </c>
      <c r="J280" s="50"/>
      <c r="K280" s="21"/>
      <c r="L280" s="58">
        <f t="shared" si="42"/>
        <v>0</v>
      </c>
      <c r="M280" s="50"/>
      <c r="N280" s="18"/>
      <c r="O280" s="19"/>
      <c r="P280" s="18"/>
      <c r="Q280" s="18" t="str">
        <f t="shared" si="43"/>
        <v> </v>
      </c>
      <c r="R280" s="28" t="str">
        <f t="shared" si="44"/>
        <v> </v>
      </c>
      <c r="S280" s="18" t="str">
        <f t="shared" si="45"/>
        <v> </v>
      </c>
      <c r="T280" s="149" t="s">
        <v>633</v>
      </c>
      <c r="U280" s="142">
        <f t="shared" si="39"/>
      </c>
      <c r="V280" s="61"/>
      <c r="W280" s="61"/>
      <c r="X280" s="61"/>
    </row>
    <row r="281" spans="1:24" s="51" customFormat="1" ht="12.75" customHeight="1">
      <c r="A281" s="20"/>
      <c r="B281" s="59" t="s">
        <v>612</v>
      </c>
      <c r="C281" s="59" t="s">
        <v>224</v>
      </c>
      <c r="D281" s="79" t="s">
        <v>142</v>
      </c>
      <c r="E281" s="147" t="s">
        <v>150</v>
      </c>
      <c r="F281" s="93">
        <v>2703</v>
      </c>
      <c r="G281" s="168">
        <v>0</v>
      </c>
      <c r="H281" s="23">
        <f t="shared" si="40"/>
        <v>2703</v>
      </c>
      <c r="I281" s="63">
        <f t="shared" si="41"/>
        <v>0</v>
      </c>
      <c r="J281" s="50"/>
      <c r="K281" s="21"/>
      <c r="L281" s="58">
        <f t="shared" si="42"/>
        <v>0</v>
      </c>
      <c r="M281" s="50"/>
      <c r="N281" s="18"/>
      <c r="O281" s="19"/>
      <c r="P281" s="18"/>
      <c r="Q281" s="18" t="str">
        <f t="shared" si="43"/>
        <v> </v>
      </c>
      <c r="R281" s="28" t="str">
        <f t="shared" si="44"/>
        <v> </v>
      </c>
      <c r="S281" s="18" t="str">
        <f t="shared" si="45"/>
        <v> </v>
      </c>
      <c r="T281" s="149" t="s">
        <v>633</v>
      </c>
      <c r="U281" s="142">
        <f t="shared" si="39"/>
      </c>
      <c r="V281" s="61"/>
      <c r="W281" s="61"/>
      <c r="X281" s="61"/>
    </row>
    <row r="282" spans="1:21" s="51" customFormat="1" ht="12.75" customHeight="1">
      <c r="A282" s="20"/>
      <c r="B282" s="145" t="s">
        <v>231</v>
      </c>
      <c r="C282" s="137" t="s">
        <v>357</v>
      </c>
      <c r="D282" s="145" t="s">
        <v>354</v>
      </c>
      <c r="E282" s="147" t="s">
        <v>149</v>
      </c>
      <c r="F282" s="177">
        <v>3052</v>
      </c>
      <c r="G282" s="174">
        <v>7</v>
      </c>
      <c r="H282" s="23">
        <f t="shared" si="40"/>
        <v>2702</v>
      </c>
      <c r="I282" s="63">
        <f t="shared" si="41"/>
        <v>0.22935779816513763</v>
      </c>
      <c r="J282" s="50"/>
      <c r="K282" s="21"/>
      <c r="L282" s="58">
        <f t="shared" si="42"/>
        <v>0</v>
      </c>
      <c r="M282" s="50"/>
      <c r="N282" s="18"/>
      <c r="O282" s="19"/>
      <c r="P282" s="59"/>
      <c r="Q282" s="18" t="str">
        <f t="shared" si="43"/>
        <v> </v>
      </c>
      <c r="R282" s="28" t="str">
        <f t="shared" si="44"/>
        <v> </v>
      </c>
      <c r="S282" s="18" t="str">
        <f t="shared" si="45"/>
        <v> </v>
      </c>
      <c r="T282" s="149" t="s">
        <v>377</v>
      </c>
      <c r="U282" s="142">
        <f t="shared" si="39"/>
      </c>
    </row>
    <row r="283" spans="1:22" s="51" customFormat="1" ht="12.75" customHeight="1">
      <c r="A283" s="20"/>
      <c r="B283" s="59" t="s">
        <v>604</v>
      </c>
      <c r="C283" s="59" t="s">
        <v>27</v>
      </c>
      <c r="D283" s="137" t="s">
        <v>845</v>
      </c>
      <c r="E283" s="147" t="s">
        <v>148</v>
      </c>
      <c r="F283" s="93">
        <v>3046</v>
      </c>
      <c r="G283" s="168">
        <v>7</v>
      </c>
      <c r="H283" s="23">
        <f t="shared" si="40"/>
        <v>2696</v>
      </c>
      <c r="I283" s="63">
        <f t="shared" si="41"/>
        <v>0.2298095863427446</v>
      </c>
      <c r="J283" s="50"/>
      <c r="K283" s="21"/>
      <c r="L283" s="58">
        <f t="shared" si="42"/>
        <v>0</v>
      </c>
      <c r="M283" s="50"/>
      <c r="N283" s="18"/>
      <c r="O283" s="19"/>
      <c r="P283" s="18"/>
      <c r="Q283" s="18" t="str">
        <f t="shared" si="43"/>
        <v> </v>
      </c>
      <c r="R283" s="28" t="str">
        <f t="shared" si="44"/>
        <v> </v>
      </c>
      <c r="S283" s="18" t="str">
        <f t="shared" si="45"/>
        <v> </v>
      </c>
      <c r="T283" s="149" t="s">
        <v>633</v>
      </c>
      <c r="U283" s="142">
        <f t="shared" si="39"/>
      </c>
      <c r="V283" s="118"/>
    </row>
    <row r="284" spans="1:21" s="51" customFormat="1" ht="12.75" customHeight="1">
      <c r="A284" s="20"/>
      <c r="B284" s="161" t="s">
        <v>683</v>
      </c>
      <c r="C284" s="137" t="s">
        <v>273</v>
      </c>
      <c r="D284" s="161" t="s">
        <v>695</v>
      </c>
      <c r="E284" s="147" t="s">
        <v>150</v>
      </c>
      <c r="F284" s="167">
        <v>2942</v>
      </c>
      <c r="G284" s="173">
        <v>5</v>
      </c>
      <c r="H284" s="23">
        <f t="shared" si="40"/>
        <v>2692</v>
      </c>
      <c r="I284" s="63">
        <f t="shared" si="41"/>
        <v>0.1699524133242692</v>
      </c>
      <c r="J284" s="50"/>
      <c r="K284" s="21"/>
      <c r="L284" s="58">
        <f t="shared" si="42"/>
        <v>0</v>
      </c>
      <c r="M284" s="50"/>
      <c r="N284" s="18"/>
      <c r="O284" s="19"/>
      <c r="P284" s="18"/>
      <c r="Q284" s="18" t="str">
        <f t="shared" si="43"/>
        <v> </v>
      </c>
      <c r="R284" s="28" t="str">
        <f t="shared" si="44"/>
        <v> </v>
      </c>
      <c r="S284" s="18" t="str">
        <f t="shared" si="45"/>
        <v> </v>
      </c>
      <c r="T284" s="149" t="s">
        <v>710</v>
      </c>
      <c r="U284" s="142">
        <f t="shared" si="39"/>
      </c>
    </row>
    <row r="285" spans="1:22" s="51" customFormat="1" ht="12.75" customHeight="1">
      <c r="A285" s="20"/>
      <c r="B285" s="137" t="s">
        <v>741</v>
      </c>
      <c r="C285" s="137" t="s">
        <v>44</v>
      </c>
      <c r="D285" s="59" t="s">
        <v>215</v>
      </c>
      <c r="E285" s="17" t="s">
        <v>149</v>
      </c>
      <c r="F285" s="93">
        <v>2790</v>
      </c>
      <c r="G285" s="168">
        <v>2</v>
      </c>
      <c r="H285" s="23">
        <f t="shared" si="40"/>
        <v>2690</v>
      </c>
      <c r="I285" s="63">
        <f t="shared" si="41"/>
        <v>0.07168458781362007</v>
      </c>
      <c r="J285" s="50"/>
      <c r="K285" s="21"/>
      <c r="L285" s="58">
        <f t="shared" si="42"/>
        <v>0</v>
      </c>
      <c r="M285" s="50"/>
      <c r="N285" s="42"/>
      <c r="O285" s="18"/>
      <c r="P285" s="96"/>
      <c r="Q285" s="18" t="str">
        <f t="shared" si="43"/>
        <v> </v>
      </c>
      <c r="R285" s="28" t="str">
        <f t="shared" si="44"/>
        <v> </v>
      </c>
      <c r="S285" s="18" t="str">
        <f t="shared" si="45"/>
        <v> </v>
      </c>
      <c r="T285" s="149" t="s">
        <v>780</v>
      </c>
      <c r="U285" s="142">
        <f t="shared" si="39"/>
      </c>
      <c r="V285" s="61"/>
    </row>
    <row r="286" spans="1:21" s="51" customFormat="1" ht="12.75" customHeight="1">
      <c r="A286" s="20"/>
      <c r="B286" s="137" t="s">
        <v>742</v>
      </c>
      <c r="C286" s="137" t="s">
        <v>100</v>
      </c>
      <c r="D286" s="59" t="s">
        <v>115</v>
      </c>
      <c r="E286" s="33" t="s">
        <v>149</v>
      </c>
      <c r="F286" s="93">
        <v>2785</v>
      </c>
      <c r="G286" s="168">
        <v>2</v>
      </c>
      <c r="H286" s="23">
        <f t="shared" si="40"/>
        <v>2685</v>
      </c>
      <c r="I286" s="63">
        <f t="shared" si="41"/>
        <v>0.0718132854578097</v>
      </c>
      <c r="J286" s="50"/>
      <c r="K286" s="21"/>
      <c r="L286" s="58">
        <f t="shared" si="42"/>
        <v>0</v>
      </c>
      <c r="M286" s="50"/>
      <c r="N286" s="18"/>
      <c r="O286" s="19"/>
      <c r="P286" s="18"/>
      <c r="Q286" s="18" t="str">
        <f t="shared" si="43"/>
        <v> </v>
      </c>
      <c r="R286" s="28" t="str">
        <f t="shared" si="44"/>
        <v> </v>
      </c>
      <c r="S286" s="18" t="str">
        <f t="shared" si="45"/>
        <v> </v>
      </c>
      <c r="T286" s="149" t="s">
        <v>780</v>
      </c>
      <c r="U286" s="142">
        <f t="shared" si="39"/>
      </c>
    </row>
    <row r="287" spans="1:21" s="51" customFormat="1" ht="12.75" customHeight="1">
      <c r="A287" s="19"/>
      <c r="B287" s="137" t="s">
        <v>505</v>
      </c>
      <c r="C287" s="137" t="s">
        <v>486</v>
      </c>
      <c r="D287" s="59" t="s">
        <v>516</v>
      </c>
      <c r="E287" s="147" t="s">
        <v>148</v>
      </c>
      <c r="F287" s="93">
        <v>2828</v>
      </c>
      <c r="G287" s="168">
        <v>3</v>
      </c>
      <c r="H287" s="23">
        <f t="shared" si="40"/>
        <v>2678</v>
      </c>
      <c r="I287" s="63">
        <f t="shared" si="41"/>
        <v>0.10608203677510608</v>
      </c>
      <c r="J287" s="50"/>
      <c r="K287" s="131"/>
      <c r="L287" s="58">
        <f t="shared" si="42"/>
        <v>0</v>
      </c>
      <c r="M287" s="50"/>
      <c r="N287" s="18"/>
      <c r="O287" s="19"/>
      <c r="P287" s="18"/>
      <c r="Q287" s="18" t="str">
        <f t="shared" si="43"/>
        <v> </v>
      </c>
      <c r="R287" s="28" t="str">
        <f t="shared" si="44"/>
        <v> </v>
      </c>
      <c r="S287" s="18" t="str">
        <f t="shared" si="45"/>
        <v> </v>
      </c>
      <c r="T287" s="149" t="s">
        <v>54</v>
      </c>
      <c r="U287" s="142">
        <f t="shared" si="39"/>
      </c>
    </row>
    <row r="288" spans="1:21" s="51" customFormat="1" ht="12.75" customHeight="1">
      <c r="A288" s="20"/>
      <c r="B288" s="144" t="s">
        <v>743</v>
      </c>
      <c r="C288" s="164" t="s">
        <v>224</v>
      </c>
      <c r="D288" s="144" t="s">
        <v>843</v>
      </c>
      <c r="E288" s="17" t="s">
        <v>150</v>
      </c>
      <c r="F288" s="43">
        <v>3078</v>
      </c>
      <c r="G288" s="168">
        <v>8</v>
      </c>
      <c r="H288" s="23">
        <f t="shared" si="40"/>
        <v>2678</v>
      </c>
      <c r="I288" s="63">
        <f t="shared" si="41"/>
        <v>0.2599090318388564</v>
      </c>
      <c r="J288" s="50"/>
      <c r="K288" s="21"/>
      <c r="L288" s="58">
        <f t="shared" si="42"/>
        <v>0</v>
      </c>
      <c r="M288" s="45"/>
      <c r="N288" s="18"/>
      <c r="O288" s="19"/>
      <c r="P288" s="18"/>
      <c r="Q288" s="18" t="str">
        <f t="shared" si="43"/>
        <v> </v>
      </c>
      <c r="R288" s="28" t="str">
        <f t="shared" si="44"/>
        <v> </v>
      </c>
      <c r="S288" s="18" t="str">
        <f t="shared" si="45"/>
        <v> </v>
      </c>
      <c r="T288" s="149" t="s">
        <v>780</v>
      </c>
      <c r="U288" s="142">
        <f t="shared" si="39"/>
      </c>
    </row>
    <row r="289" spans="1:21" s="51" customFormat="1" ht="12.75" customHeight="1">
      <c r="A289" s="20"/>
      <c r="B289" s="161" t="s">
        <v>684</v>
      </c>
      <c r="C289" s="137" t="s">
        <v>546</v>
      </c>
      <c r="D289" s="161" t="s">
        <v>698</v>
      </c>
      <c r="E289" s="147" t="s">
        <v>150</v>
      </c>
      <c r="F289" s="167">
        <v>3126</v>
      </c>
      <c r="G289" s="173">
        <v>9</v>
      </c>
      <c r="H289" s="23">
        <f t="shared" si="40"/>
        <v>2676</v>
      </c>
      <c r="I289" s="63">
        <f t="shared" si="41"/>
        <v>0.28790786948176583</v>
      </c>
      <c r="J289" s="50"/>
      <c r="K289" s="21"/>
      <c r="L289" s="58">
        <f t="shared" si="42"/>
        <v>0</v>
      </c>
      <c r="M289" s="50"/>
      <c r="N289" s="18"/>
      <c r="O289" s="19"/>
      <c r="P289" s="60"/>
      <c r="Q289" s="18" t="str">
        <f t="shared" si="43"/>
        <v> </v>
      </c>
      <c r="R289" s="28" t="str">
        <f t="shared" si="44"/>
        <v> </v>
      </c>
      <c r="S289" s="18" t="str">
        <f t="shared" si="45"/>
        <v> </v>
      </c>
      <c r="T289" s="149" t="s">
        <v>710</v>
      </c>
      <c r="U289" s="142">
        <f t="shared" si="39"/>
      </c>
    </row>
    <row r="290" spans="1:21" s="51" customFormat="1" ht="12.75" customHeight="1">
      <c r="A290" s="20"/>
      <c r="B290" s="150" t="s">
        <v>794</v>
      </c>
      <c r="C290" s="144" t="s">
        <v>107</v>
      </c>
      <c r="D290" s="150" t="s">
        <v>322</v>
      </c>
      <c r="E290" s="18" t="s">
        <v>148</v>
      </c>
      <c r="F290" s="176">
        <v>2724</v>
      </c>
      <c r="G290" s="174">
        <v>1</v>
      </c>
      <c r="H290" s="23">
        <f t="shared" si="40"/>
        <v>2674</v>
      </c>
      <c r="I290" s="63">
        <f t="shared" si="41"/>
        <v>0.03671071953010279</v>
      </c>
      <c r="J290" s="50"/>
      <c r="K290" s="21"/>
      <c r="L290" s="58">
        <f t="shared" si="42"/>
        <v>0</v>
      </c>
      <c r="M290" s="50"/>
      <c r="N290" s="18"/>
      <c r="O290" s="19"/>
      <c r="P290" s="18"/>
      <c r="Q290" s="18" t="str">
        <f t="shared" si="43"/>
        <v> </v>
      </c>
      <c r="R290" s="28" t="str">
        <f t="shared" si="44"/>
        <v> </v>
      </c>
      <c r="S290" s="18" t="str">
        <f t="shared" si="45"/>
        <v> </v>
      </c>
      <c r="T290" s="149" t="s">
        <v>78</v>
      </c>
      <c r="U290" s="142">
        <f t="shared" si="39"/>
      </c>
    </row>
    <row r="291" spans="1:21" s="51" customFormat="1" ht="12.75" customHeight="1">
      <c r="A291" s="20"/>
      <c r="B291" s="151" t="s">
        <v>412</v>
      </c>
      <c r="C291" s="151" t="s">
        <v>47</v>
      </c>
      <c r="D291" s="151" t="s">
        <v>833</v>
      </c>
      <c r="E291" s="146" t="s">
        <v>150</v>
      </c>
      <c r="F291" s="176">
        <v>2873</v>
      </c>
      <c r="G291" s="174">
        <v>4</v>
      </c>
      <c r="H291" s="23">
        <f t="shared" si="40"/>
        <v>2673</v>
      </c>
      <c r="I291" s="63">
        <f t="shared" si="41"/>
        <v>0.13922728854855554</v>
      </c>
      <c r="J291" s="50"/>
      <c r="K291" s="21"/>
      <c r="L291" s="58">
        <f t="shared" si="42"/>
        <v>0</v>
      </c>
      <c r="M291" s="50"/>
      <c r="N291" s="18"/>
      <c r="O291" s="19"/>
      <c r="P291" s="18"/>
      <c r="Q291" s="18" t="str">
        <f t="shared" si="43"/>
        <v> </v>
      </c>
      <c r="R291" s="28" t="str">
        <f t="shared" si="44"/>
        <v> </v>
      </c>
      <c r="S291" s="18" t="str">
        <f t="shared" si="45"/>
        <v> </v>
      </c>
      <c r="T291" s="149" t="s">
        <v>432</v>
      </c>
      <c r="U291" s="142">
        <f t="shared" si="39"/>
      </c>
    </row>
    <row r="292" spans="1:21" s="51" customFormat="1" ht="12.75" customHeight="1">
      <c r="A292" s="20"/>
      <c r="B292" s="144" t="s">
        <v>275</v>
      </c>
      <c r="C292" s="144" t="s">
        <v>33</v>
      </c>
      <c r="D292" s="144" t="s">
        <v>846</v>
      </c>
      <c r="E292" s="18"/>
      <c r="F292" s="93">
        <v>2867</v>
      </c>
      <c r="G292" s="169">
        <v>4</v>
      </c>
      <c r="H292" s="23">
        <f t="shared" si="40"/>
        <v>2667</v>
      </c>
      <c r="I292" s="63">
        <f t="shared" si="41"/>
        <v>0.13951866062085805</v>
      </c>
      <c r="J292" s="50"/>
      <c r="K292" s="21"/>
      <c r="L292" s="58">
        <f t="shared" si="42"/>
        <v>0</v>
      </c>
      <c r="M292" s="50"/>
      <c r="N292" s="18"/>
      <c r="O292" s="19"/>
      <c r="P292" s="18"/>
      <c r="Q292" s="18" t="str">
        <f t="shared" si="43"/>
        <v> </v>
      </c>
      <c r="R292" s="28" t="str">
        <f t="shared" si="44"/>
        <v> </v>
      </c>
      <c r="S292" s="18" t="str">
        <f t="shared" si="45"/>
        <v> </v>
      </c>
      <c r="T292" s="149" t="s">
        <v>660</v>
      </c>
      <c r="U292" s="142">
        <f t="shared" si="39"/>
      </c>
    </row>
    <row r="293" spans="1:21" s="51" customFormat="1" ht="12.75" customHeight="1">
      <c r="A293" s="20"/>
      <c r="B293" s="145" t="s">
        <v>363</v>
      </c>
      <c r="C293" s="137" t="s">
        <v>358</v>
      </c>
      <c r="D293" s="145" t="s">
        <v>355</v>
      </c>
      <c r="E293" s="147" t="s">
        <v>149</v>
      </c>
      <c r="F293" s="177">
        <v>3016</v>
      </c>
      <c r="G293" s="174">
        <v>7</v>
      </c>
      <c r="H293" s="23">
        <f t="shared" si="40"/>
        <v>2666</v>
      </c>
      <c r="I293" s="63">
        <f t="shared" si="41"/>
        <v>0.23209549071618035</v>
      </c>
      <c r="J293" s="50"/>
      <c r="K293" s="21"/>
      <c r="L293" s="58">
        <f t="shared" si="42"/>
        <v>0</v>
      </c>
      <c r="M293" s="50"/>
      <c r="N293" s="18"/>
      <c r="O293" s="19"/>
      <c r="P293" s="18"/>
      <c r="Q293" s="18" t="str">
        <f t="shared" si="43"/>
        <v> </v>
      </c>
      <c r="R293" s="28" t="str">
        <f t="shared" si="44"/>
        <v> </v>
      </c>
      <c r="S293" s="18" t="str">
        <f t="shared" si="45"/>
        <v> </v>
      </c>
      <c r="T293" s="149" t="s">
        <v>377</v>
      </c>
      <c r="U293" s="142">
        <f t="shared" si="39"/>
      </c>
    </row>
    <row r="294" spans="1:21" s="51" customFormat="1" ht="12.75" customHeight="1">
      <c r="A294" s="20"/>
      <c r="B294" s="137" t="s">
        <v>476</v>
      </c>
      <c r="C294" s="137" t="s">
        <v>60</v>
      </c>
      <c r="D294" s="59" t="s">
        <v>126</v>
      </c>
      <c r="E294" s="18" t="s">
        <v>150</v>
      </c>
      <c r="F294" s="93">
        <v>2954</v>
      </c>
      <c r="G294" s="168">
        <v>6</v>
      </c>
      <c r="H294" s="23">
        <f t="shared" si="40"/>
        <v>2654</v>
      </c>
      <c r="I294" s="63">
        <f t="shared" si="41"/>
        <v>0.2031144211238998</v>
      </c>
      <c r="J294" s="50"/>
      <c r="K294" s="21"/>
      <c r="L294" s="58">
        <f t="shared" si="42"/>
        <v>0</v>
      </c>
      <c r="M294" s="50"/>
      <c r="N294" s="18"/>
      <c r="O294" s="19"/>
      <c r="P294" s="18"/>
      <c r="Q294" s="18" t="str">
        <f t="shared" si="43"/>
        <v> </v>
      </c>
      <c r="R294" s="28" t="str">
        <f t="shared" si="44"/>
        <v> </v>
      </c>
      <c r="S294" s="18" t="str">
        <f t="shared" si="45"/>
        <v> </v>
      </c>
      <c r="T294" s="149" t="s">
        <v>482</v>
      </c>
      <c r="U294" s="142">
        <f t="shared" si="39"/>
      </c>
    </row>
    <row r="295" spans="1:21" s="51" customFormat="1" ht="12.75" customHeight="1">
      <c r="A295" s="20"/>
      <c r="B295" s="137" t="s">
        <v>263</v>
      </c>
      <c r="C295" s="137" t="s">
        <v>47</v>
      </c>
      <c r="D295" s="179" t="s">
        <v>315</v>
      </c>
      <c r="E295" s="18"/>
      <c r="F295" s="93">
        <v>3198</v>
      </c>
      <c r="G295" s="168">
        <v>11</v>
      </c>
      <c r="H295" s="23">
        <f t="shared" si="40"/>
        <v>2648</v>
      </c>
      <c r="I295" s="63">
        <f t="shared" si="41"/>
        <v>0.3439649781113196</v>
      </c>
      <c r="J295" s="50"/>
      <c r="K295" s="21"/>
      <c r="L295" s="58">
        <f t="shared" si="42"/>
        <v>0</v>
      </c>
      <c r="M295" s="50"/>
      <c r="N295" s="18"/>
      <c r="O295" s="19"/>
      <c r="P295" s="18"/>
      <c r="Q295" s="18" t="str">
        <f t="shared" si="43"/>
        <v> </v>
      </c>
      <c r="R295" s="28" t="str">
        <f t="shared" si="44"/>
        <v> </v>
      </c>
      <c r="S295" s="18" t="str">
        <f t="shared" si="45"/>
        <v> </v>
      </c>
      <c r="T295" s="149" t="s">
        <v>660</v>
      </c>
      <c r="U295" s="142">
        <f t="shared" si="39"/>
      </c>
    </row>
    <row r="296" spans="1:21" s="51" customFormat="1" ht="12.75" customHeight="1">
      <c r="A296" s="20"/>
      <c r="B296" s="151" t="s">
        <v>413</v>
      </c>
      <c r="C296" s="151" t="s">
        <v>326</v>
      </c>
      <c r="D296" s="151" t="s">
        <v>833</v>
      </c>
      <c r="E296" s="146" t="s">
        <v>149</v>
      </c>
      <c r="F296" s="176">
        <v>2792</v>
      </c>
      <c r="G296" s="174">
        <v>3</v>
      </c>
      <c r="H296" s="23">
        <f t="shared" si="40"/>
        <v>2642</v>
      </c>
      <c r="I296" s="63">
        <f t="shared" si="41"/>
        <v>0.10744985673352436</v>
      </c>
      <c r="J296" s="45"/>
      <c r="K296" s="21"/>
      <c r="L296" s="58">
        <f t="shared" si="42"/>
        <v>0</v>
      </c>
      <c r="M296" s="50"/>
      <c r="N296" s="18"/>
      <c r="O296" s="19"/>
      <c r="P296" s="18"/>
      <c r="Q296" s="18" t="str">
        <f t="shared" si="43"/>
        <v> </v>
      </c>
      <c r="R296" s="28" t="str">
        <f t="shared" si="44"/>
        <v> </v>
      </c>
      <c r="S296" s="18" t="str">
        <f t="shared" si="45"/>
        <v> </v>
      </c>
      <c r="T296" s="149" t="s">
        <v>432</v>
      </c>
      <c r="U296" s="142">
        <f t="shared" si="39"/>
      </c>
    </row>
    <row r="297" spans="1:21" s="51" customFormat="1" ht="12.75" customHeight="1">
      <c r="A297" s="20"/>
      <c r="B297" s="150" t="s">
        <v>459</v>
      </c>
      <c r="C297" s="150" t="s">
        <v>124</v>
      </c>
      <c r="D297" s="150" t="s">
        <v>235</v>
      </c>
      <c r="E297" s="148" t="s">
        <v>150</v>
      </c>
      <c r="F297" s="93">
        <v>2837</v>
      </c>
      <c r="G297" s="168">
        <v>4</v>
      </c>
      <c r="H297" s="23">
        <f t="shared" si="40"/>
        <v>2637</v>
      </c>
      <c r="I297" s="63">
        <f t="shared" si="41"/>
        <v>0.14099400775467041</v>
      </c>
      <c r="J297" s="50"/>
      <c r="K297" s="21"/>
      <c r="L297" s="58">
        <f t="shared" si="42"/>
        <v>0</v>
      </c>
      <c r="M297" s="50"/>
      <c r="N297" s="18"/>
      <c r="O297" s="19"/>
      <c r="P297" s="60"/>
      <c r="Q297" s="18" t="str">
        <f t="shared" si="43"/>
        <v> </v>
      </c>
      <c r="R297" s="28" t="str">
        <f t="shared" si="44"/>
        <v> </v>
      </c>
      <c r="S297" s="18" t="str">
        <f t="shared" si="45"/>
        <v> </v>
      </c>
      <c r="T297" s="149" t="s">
        <v>467</v>
      </c>
      <c r="U297" s="142">
        <f t="shared" si="39"/>
      </c>
    </row>
    <row r="298" spans="1:21" s="51" customFormat="1" ht="12.75" customHeight="1">
      <c r="A298" s="20"/>
      <c r="B298" s="144" t="s">
        <v>506</v>
      </c>
      <c r="C298" s="144" t="s">
        <v>163</v>
      </c>
      <c r="D298" s="117" t="s">
        <v>132</v>
      </c>
      <c r="E298" s="156" t="s">
        <v>149</v>
      </c>
      <c r="F298" s="93">
        <v>2882</v>
      </c>
      <c r="G298" s="169">
        <v>5</v>
      </c>
      <c r="H298" s="23">
        <f t="shared" si="40"/>
        <v>2632</v>
      </c>
      <c r="I298" s="63">
        <f t="shared" si="41"/>
        <v>0.17349063150589866</v>
      </c>
      <c r="J298" s="45"/>
      <c r="K298" s="21"/>
      <c r="L298" s="58">
        <f t="shared" si="42"/>
        <v>0</v>
      </c>
      <c r="M298" s="50"/>
      <c r="N298" s="18"/>
      <c r="O298" s="19"/>
      <c r="P298" s="18"/>
      <c r="Q298" s="18" t="str">
        <f t="shared" si="43"/>
        <v> </v>
      </c>
      <c r="R298" s="28" t="str">
        <f t="shared" si="44"/>
        <v> </v>
      </c>
      <c r="S298" s="18" t="str">
        <f t="shared" si="45"/>
        <v> </v>
      </c>
      <c r="T298" s="149" t="s">
        <v>54</v>
      </c>
      <c r="U298" s="142">
        <f t="shared" si="39"/>
      </c>
    </row>
    <row r="299" spans="1:21" s="51" customFormat="1" ht="12.75" customHeight="1">
      <c r="A299" s="20"/>
      <c r="B299" s="150" t="s">
        <v>795</v>
      </c>
      <c r="C299" s="144" t="s">
        <v>74</v>
      </c>
      <c r="D299" s="150" t="s">
        <v>322</v>
      </c>
      <c r="E299" s="18" t="s">
        <v>148</v>
      </c>
      <c r="F299" s="176">
        <v>2829</v>
      </c>
      <c r="G299" s="174">
        <v>4</v>
      </c>
      <c r="H299" s="23">
        <f t="shared" si="40"/>
        <v>2629</v>
      </c>
      <c r="I299" s="63">
        <f t="shared" si="41"/>
        <v>0.14139271827500885</v>
      </c>
      <c r="J299" s="50"/>
      <c r="K299" s="21"/>
      <c r="L299" s="58">
        <f t="shared" si="42"/>
        <v>0</v>
      </c>
      <c r="M299" s="50"/>
      <c r="N299" s="18"/>
      <c r="O299" s="19"/>
      <c r="P299" s="18"/>
      <c r="Q299" s="18" t="str">
        <f t="shared" si="43"/>
        <v> </v>
      </c>
      <c r="R299" s="28" t="str">
        <f t="shared" si="44"/>
        <v> </v>
      </c>
      <c r="S299" s="18" t="str">
        <f t="shared" si="45"/>
        <v> </v>
      </c>
      <c r="T299" s="149" t="s">
        <v>78</v>
      </c>
      <c r="U299" s="142">
        <f t="shared" si="39"/>
      </c>
    </row>
    <row r="300" spans="1:21" s="51" customFormat="1" ht="12.75" customHeight="1">
      <c r="A300" s="20"/>
      <c r="B300" s="120" t="s">
        <v>744</v>
      </c>
      <c r="C300" s="120" t="s">
        <v>122</v>
      </c>
      <c r="D300" s="120" t="s">
        <v>113</v>
      </c>
      <c r="E300" s="18" t="s">
        <v>148</v>
      </c>
      <c r="F300" s="43">
        <v>3227</v>
      </c>
      <c r="G300" s="168">
        <v>12</v>
      </c>
      <c r="H300" s="23">
        <f t="shared" si="40"/>
        <v>2627</v>
      </c>
      <c r="I300" s="63">
        <f t="shared" si="41"/>
        <v>0.37186241090796407</v>
      </c>
      <c r="J300" s="50"/>
      <c r="K300" s="21"/>
      <c r="L300" s="58">
        <f t="shared" si="42"/>
        <v>0</v>
      </c>
      <c r="M300" s="50"/>
      <c r="N300" s="18"/>
      <c r="O300" s="19"/>
      <c r="P300" s="18"/>
      <c r="Q300" s="18" t="str">
        <f t="shared" si="43"/>
        <v> </v>
      </c>
      <c r="R300" s="28" t="str">
        <f t="shared" si="44"/>
        <v> </v>
      </c>
      <c r="S300" s="18" t="str">
        <f t="shared" si="45"/>
        <v> </v>
      </c>
      <c r="T300" s="149" t="s">
        <v>780</v>
      </c>
      <c r="U300" s="142">
        <f t="shared" si="39"/>
      </c>
    </row>
    <row r="301" spans="1:21" s="51" customFormat="1" ht="12.75" customHeight="1">
      <c r="A301" s="20"/>
      <c r="B301" s="117" t="s">
        <v>610</v>
      </c>
      <c r="C301" s="117" t="s">
        <v>208</v>
      </c>
      <c r="D301" s="144" t="s">
        <v>306</v>
      </c>
      <c r="E301" s="147" t="s">
        <v>149</v>
      </c>
      <c r="F301" s="93">
        <v>2776</v>
      </c>
      <c r="G301" s="169">
        <v>3</v>
      </c>
      <c r="H301" s="23">
        <f t="shared" si="40"/>
        <v>2626</v>
      </c>
      <c r="I301" s="63">
        <f t="shared" si="41"/>
        <v>0.10806916426512969</v>
      </c>
      <c r="J301" s="50"/>
      <c r="K301" s="21"/>
      <c r="L301" s="58">
        <f t="shared" si="42"/>
        <v>0</v>
      </c>
      <c r="M301" s="50"/>
      <c r="N301" s="18"/>
      <c r="O301" s="19"/>
      <c r="P301" s="18"/>
      <c r="Q301" s="18" t="str">
        <f t="shared" si="43"/>
        <v> </v>
      </c>
      <c r="R301" s="28" t="str">
        <f t="shared" si="44"/>
        <v> </v>
      </c>
      <c r="S301" s="18" t="str">
        <f t="shared" si="45"/>
        <v> </v>
      </c>
      <c r="T301" s="149" t="s">
        <v>633</v>
      </c>
      <c r="U301" s="142">
        <f t="shared" si="39"/>
      </c>
    </row>
    <row r="302" spans="1:21" s="51" customFormat="1" ht="12.75" customHeight="1">
      <c r="A302" s="20"/>
      <c r="B302" s="145" t="s">
        <v>259</v>
      </c>
      <c r="C302" s="137" t="s">
        <v>28</v>
      </c>
      <c r="D302" s="145" t="s">
        <v>824</v>
      </c>
      <c r="E302" s="166" t="s">
        <v>148</v>
      </c>
      <c r="F302" s="176">
        <v>3371</v>
      </c>
      <c r="G302" s="174">
        <v>15</v>
      </c>
      <c r="H302" s="23">
        <f t="shared" si="40"/>
        <v>2621</v>
      </c>
      <c r="I302" s="63">
        <f t="shared" si="41"/>
        <v>0.4449718184514981</v>
      </c>
      <c r="J302" s="50"/>
      <c r="K302" s="21"/>
      <c r="L302" s="58">
        <f t="shared" si="42"/>
        <v>0</v>
      </c>
      <c r="M302" s="50"/>
      <c r="N302" s="18"/>
      <c r="O302" s="19"/>
      <c r="P302" s="18"/>
      <c r="Q302" s="18" t="str">
        <f t="shared" si="43"/>
        <v> </v>
      </c>
      <c r="R302" s="28" t="str">
        <f t="shared" si="44"/>
        <v> </v>
      </c>
      <c r="S302" s="18" t="str">
        <f t="shared" si="45"/>
        <v> </v>
      </c>
      <c r="T302" s="149" t="s">
        <v>352</v>
      </c>
      <c r="U302" s="142">
        <f t="shared" si="39"/>
      </c>
    </row>
    <row r="303" spans="1:21" s="51" customFormat="1" ht="12.75" customHeight="1">
      <c r="A303" s="20"/>
      <c r="B303" s="144" t="s">
        <v>648</v>
      </c>
      <c r="C303" s="144" t="s">
        <v>37</v>
      </c>
      <c r="D303" s="137" t="s">
        <v>859</v>
      </c>
      <c r="E303" s="126"/>
      <c r="F303" s="93">
        <v>3321</v>
      </c>
      <c r="G303" s="169">
        <v>14</v>
      </c>
      <c r="H303" s="23">
        <f t="shared" si="40"/>
        <v>2621</v>
      </c>
      <c r="I303" s="63">
        <f t="shared" si="41"/>
        <v>0.4215597711532671</v>
      </c>
      <c r="J303" s="45"/>
      <c r="K303" s="21"/>
      <c r="L303" s="58">
        <f t="shared" si="42"/>
        <v>0</v>
      </c>
      <c r="M303" s="50"/>
      <c r="N303" s="18"/>
      <c r="O303" s="19"/>
      <c r="P303" s="18"/>
      <c r="Q303" s="18" t="str">
        <f t="shared" si="43"/>
        <v> </v>
      </c>
      <c r="R303" s="28" t="str">
        <f t="shared" si="44"/>
        <v> </v>
      </c>
      <c r="S303" s="18" t="str">
        <f t="shared" si="45"/>
        <v> </v>
      </c>
      <c r="T303" s="149" t="s">
        <v>660</v>
      </c>
      <c r="U303" s="142">
        <f t="shared" si="39"/>
      </c>
    </row>
    <row r="304" spans="1:24" s="61" customFormat="1" ht="12.75" customHeight="1">
      <c r="A304" s="20"/>
      <c r="B304" s="161" t="s">
        <v>685</v>
      </c>
      <c r="C304" s="137" t="s">
        <v>79</v>
      </c>
      <c r="D304" s="161" t="s">
        <v>696</v>
      </c>
      <c r="E304" s="148" t="s">
        <v>149</v>
      </c>
      <c r="F304" s="167">
        <v>2869</v>
      </c>
      <c r="G304" s="173">
        <v>5</v>
      </c>
      <c r="H304" s="23">
        <f t="shared" si="40"/>
        <v>2619</v>
      </c>
      <c r="I304" s="63">
        <f t="shared" si="41"/>
        <v>0.17427675148135238</v>
      </c>
      <c r="J304" s="50">
        <v>66</v>
      </c>
      <c r="K304" s="21">
        <v>13</v>
      </c>
      <c r="L304" s="58">
        <f t="shared" si="42"/>
        <v>3350</v>
      </c>
      <c r="M304" s="50"/>
      <c r="N304" s="18"/>
      <c r="O304" s="19"/>
      <c r="P304" s="18"/>
      <c r="Q304" s="18" t="str">
        <f t="shared" si="43"/>
        <v> </v>
      </c>
      <c r="R304" s="28" t="str">
        <f t="shared" si="44"/>
        <v> </v>
      </c>
      <c r="S304" s="18" t="str">
        <f t="shared" si="45"/>
        <v> </v>
      </c>
      <c r="T304" s="149" t="s">
        <v>710</v>
      </c>
      <c r="U304" s="142">
        <f t="shared" si="39"/>
      </c>
      <c r="V304" s="51"/>
      <c r="W304" s="51"/>
      <c r="X304" s="51"/>
    </row>
    <row r="305" spans="1:21" s="51" customFormat="1" ht="12.75" customHeight="1">
      <c r="A305" s="20"/>
      <c r="B305" s="145" t="s">
        <v>387</v>
      </c>
      <c r="C305" s="145" t="s">
        <v>43</v>
      </c>
      <c r="D305" s="145" t="s">
        <v>832</v>
      </c>
      <c r="E305" s="147" t="s">
        <v>150</v>
      </c>
      <c r="F305" s="177">
        <v>3212</v>
      </c>
      <c r="G305" s="174">
        <v>12</v>
      </c>
      <c r="H305" s="23">
        <f t="shared" si="40"/>
        <v>2612</v>
      </c>
      <c r="I305" s="63">
        <f t="shared" si="41"/>
        <v>0.37359900373599003</v>
      </c>
      <c r="J305" s="50"/>
      <c r="K305" s="21"/>
      <c r="L305" s="58">
        <f t="shared" si="42"/>
        <v>0</v>
      </c>
      <c r="M305" s="50"/>
      <c r="N305" s="18"/>
      <c r="O305" s="19"/>
      <c r="P305" s="18"/>
      <c r="Q305" s="18" t="str">
        <f t="shared" si="43"/>
        <v> </v>
      </c>
      <c r="R305" s="28" t="str">
        <f t="shared" si="44"/>
        <v> </v>
      </c>
      <c r="S305" s="18" t="str">
        <f t="shared" si="45"/>
        <v> </v>
      </c>
      <c r="T305" s="149" t="s">
        <v>407</v>
      </c>
      <c r="U305" s="142">
        <f t="shared" si="39"/>
      </c>
    </row>
    <row r="306" spans="1:21" s="51" customFormat="1" ht="12.75" customHeight="1">
      <c r="A306" s="20"/>
      <c r="B306" s="150" t="s">
        <v>460</v>
      </c>
      <c r="C306" s="150" t="s">
        <v>108</v>
      </c>
      <c r="D306" s="150" t="s">
        <v>441</v>
      </c>
      <c r="E306" s="147" t="s">
        <v>149</v>
      </c>
      <c r="F306" s="93">
        <v>2962</v>
      </c>
      <c r="G306" s="169">
        <v>7</v>
      </c>
      <c r="H306" s="23">
        <f t="shared" si="40"/>
        <v>2612</v>
      </c>
      <c r="I306" s="63">
        <f t="shared" si="41"/>
        <v>0.2363268062120189</v>
      </c>
      <c r="J306" s="50"/>
      <c r="K306" s="21"/>
      <c r="L306" s="58">
        <f t="shared" si="42"/>
        <v>0</v>
      </c>
      <c r="M306" s="50"/>
      <c r="N306" s="18"/>
      <c r="O306" s="19"/>
      <c r="P306" s="18"/>
      <c r="Q306" s="18" t="str">
        <f t="shared" si="43"/>
        <v> </v>
      </c>
      <c r="R306" s="28" t="str">
        <f t="shared" si="44"/>
        <v> </v>
      </c>
      <c r="S306" s="18" t="str">
        <f t="shared" si="45"/>
        <v> </v>
      </c>
      <c r="T306" s="149" t="s">
        <v>467</v>
      </c>
      <c r="U306" s="142">
        <f t="shared" si="39"/>
      </c>
    </row>
    <row r="307" spans="1:21" s="51" customFormat="1" ht="12.75" customHeight="1">
      <c r="A307" s="20"/>
      <c r="B307" s="144" t="s">
        <v>507</v>
      </c>
      <c r="C307" s="144" t="s">
        <v>88</v>
      </c>
      <c r="D307" s="137" t="s">
        <v>819</v>
      </c>
      <c r="E307" s="157" t="s">
        <v>149</v>
      </c>
      <c r="F307" s="93">
        <v>2960</v>
      </c>
      <c r="G307" s="169">
        <v>7</v>
      </c>
      <c r="H307" s="23">
        <f t="shared" si="40"/>
        <v>2610</v>
      </c>
      <c r="I307" s="63">
        <f t="shared" si="41"/>
        <v>0.2364864864864865</v>
      </c>
      <c r="J307" s="45"/>
      <c r="K307" s="21"/>
      <c r="L307" s="58">
        <f t="shared" si="42"/>
        <v>0</v>
      </c>
      <c r="M307" s="50"/>
      <c r="N307" s="70"/>
      <c r="O307" s="19"/>
      <c r="P307" s="60"/>
      <c r="Q307" s="18" t="str">
        <f t="shared" si="43"/>
        <v> </v>
      </c>
      <c r="R307" s="28" t="str">
        <f t="shared" si="44"/>
        <v> </v>
      </c>
      <c r="S307" s="18" t="str">
        <f t="shared" si="45"/>
        <v> </v>
      </c>
      <c r="T307" s="149" t="s">
        <v>54</v>
      </c>
      <c r="U307" s="142">
        <f t="shared" si="39"/>
      </c>
    </row>
    <row r="308" spans="1:21" s="51" customFormat="1" ht="12.75" customHeight="1">
      <c r="A308" s="20"/>
      <c r="B308" s="144" t="s">
        <v>508</v>
      </c>
      <c r="C308" s="144" t="s">
        <v>487</v>
      </c>
      <c r="D308" s="144" t="s">
        <v>817</v>
      </c>
      <c r="E308" s="146" t="s">
        <v>149</v>
      </c>
      <c r="F308" s="93">
        <v>3207</v>
      </c>
      <c r="G308" s="169">
        <v>12</v>
      </c>
      <c r="H308" s="23">
        <f t="shared" si="40"/>
        <v>2607</v>
      </c>
      <c r="I308" s="63">
        <f t="shared" si="41"/>
        <v>0.37418147801683815</v>
      </c>
      <c r="J308" s="45">
        <v>62</v>
      </c>
      <c r="K308" s="21">
        <v>5</v>
      </c>
      <c r="L308" s="58">
        <f t="shared" si="42"/>
        <v>4950</v>
      </c>
      <c r="M308" s="50"/>
      <c r="N308" s="18"/>
      <c r="O308" s="19"/>
      <c r="P308" s="59"/>
      <c r="Q308" s="18" t="str">
        <f t="shared" si="43"/>
        <v> </v>
      </c>
      <c r="R308" s="28" t="str">
        <f t="shared" si="44"/>
        <v> </v>
      </c>
      <c r="S308" s="18" t="str">
        <f t="shared" si="45"/>
        <v> </v>
      </c>
      <c r="T308" s="149" t="s">
        <v>54</v>
      </c>
      <c r="U308" s="142">
        <f t="shared" si="39"/>
      </c>
    </row>
    <row r="309" spans="1:21" s="51" customFormat="1" ht="12.75" customHeight="1">
      <c r="A309" s="20"/>
      <c r="B309" s="144" t="s">
        <v>509</v>
      </c>
      <c r="C309" s="137" t="s">
        <v>80</v>
      </c>
      <c r="D309" s="117" t="s">
        <v>515</v>
      </c>
      <c r="E309" s="147" t="s">
        <v>148</v>
      </c>
      <c r="F309" s="93">
        <v>2907</v>
      </c>
      <c r="G309" s="168">
        <v>6</v>
      </c>
      <c r="H309" s="23">
        <f t="shared" si="40"/>
        <v>2607</v>
      </c>
      <c r="I309" s="63">
        <f t="shared" si="41"/>
        <v>0.20639834881320948</v>
      </c>
      <c r="J309" s="45"/>
      <c r="K309" s="21"/>
      <c r="L309" s="58">
        <f t="shared" si="42"/>
        <v>0</v>
      </c>
      <c r="M309" s="50"/>
      <c r="N309" s="18"/>
      <c r="O309" s="19"/>
      <c r="P309" s="18"/>
      <c r="Q309" s="18" t="str">
        <f t="shared" si="43"/>
        <v> </v>
      </c>
      <c r="R309" s="28" t="str">
        <f t="shared" si="44"/>
        <v> </v>
      </c>
      <c r="S309" s="18" t="str">
        <f t="shared" si="45"/>
        <v> </v>
      </c>
      <c r="T309" s="149" t="s">
        <v>54</v>
      </c>
      <c r="U309" s="142">
        <f t="shared" si="39"/>
      </c>
    </row>
    <row r="310" spans="1:21" s="51" customFormat="1" ht="12.75" customHeight="1">
      <c r="A310" s="20"/>
      <c r="B310" s="145" t="s">
        <v>342</v>
      </c>
      <c r="C310" s="153" t="s">
        <v>92</v>
      </c>
      <c r="D310" s="145" t="s">
        <v>345</v>
      </c>
      <c r="E310" s="166" t="s">
        <v>153</v>
      </c>
      <c r="F310" s="176">
        <v>3006</v>
      </c>
      <c r="G310" s="174">
        <v>8</v>
      </c>
      <c r="H310" s="23">
        <f t="shared" si="40"/>
        <v>2606</v>
      </c>
      <c r="I310" s="63">
        <f t="shared" si="41"/>
        <v>0.2661343978709248</v>
      </c>
      <c r="J310" s="50"/>
      <c r="K310" s="21"/>
      <c r="L310" s="58">
        <f t="shared" si="42"/>
        <v>0</v>
      </c>
      <c r="M310" s="50"/>
      <c r="N310" s="18"/>
      <c r="O310" s="19"/>
      <c r="P310" s="59"/>
      <c r="Q310" s="18" t="str">
        <f t="shared" si="43"/>
        <v> </v>
      </c>
      <c r="R310" s="28" t="str">
        <f t="shared" si="44"/>
        <v> </v>
      </c>
      <c r="S310" s="18" t="str">
        <f t="shared" si="45"/>
        <v> </v>
      </c>
      <c r="T310" s="149" t="s">
        <v>352</v>
      </c>
      <c r="U310" s="142">
        <f t="shared" si="39"/>
      </c>
    </row>
    <row r="311" spans="1:21" s="51" customFormat="1" ht="12.75" customHeight="1">
      <c r="A311" s="20"/>
      <c r="B311" s="117" t="s">
        <v>581</v>
      </c>
      <c r="C311" s="117" t="s">
        <v>582</v>
      </c>
      <c r="D311" s="137" t="s">
        <v>841</v>
      </c>
      <c r="E311" s="18" t="s">
        <v>150</v>
      </c>
      <c r="F311" s="93">
        <v>2855</v>
      </c>
      <c r="G311" s="169">
        <v>5</v>
      </c>
      <c r="H311" s="23">
        <f t="shared" si="40"/>
        <v>2605</v>
      </c>
      <c r="I311" s="63">
        <f t="shared" si="41"/>
        <v>0.17513134851138354</v>
      </c>
      <c r="J311" s="50"/>
      <c r="K311" s="21"/>
      <c r="L311" s="58">
        <f t="shared" si="42"/>
        <v>0</v>
      </c>
      <c r="M311" s="50"/>
      <c r="N311" s="18"/>
      <c r="O311" s="19"/>
      <c r="P311" s="60"/>
      <c r="Q311" s="18" t="str">
        <f t="shared" si="43"/>
        <v> </v>
      </c>
      <c r="R311" s="28" t="str">
        <f t="shared" si="44"/>
        <v> </v>
      </c>
      <c r="S311" s="18" t="str">
        <f t="shared" si="45"/>
        <v> </v>
      </c>
      <c r="T311" s="149" t="s">
        <v>591</v>
      </c>
      <c r="U311" s="142">
        <f t="shared" si="39"/>
      </c>
    </row>
    <row r="312" spans="1:21" s="51" customFormat="1" ht="12.75" customHeight="1">
      <c r="A312" s="20"/>
      <c r="B312" s="137" t="s">
        <v>745</v>
      </c>
      <c r="C312" s="137" t="s">
        <v>44</v>
      </c>
      <c r="D312" s="59" t="s">
        <v>214</v>
      </c>
      <c r="E312" s="18" t="s">
        <v>149</v>
      </c>
      <c r="F312" s="93">
        <v>2803</v>
      </c>
      <c r="G312" s="168">
        <v>4</v>
      </c>
      <c r="H312" s="23">
        <f t="shared" si="40"/>
        <v>2603</v>
      </c>
      <c r="I312" s="63">
        <f t="shared" si="41"/>
        <v>0.14270424545130217</v>
      </c>
      <c r="J312" s="50"/>
      <c r="K312" s="21"/>
      <c r="L312" s="58">
        <f t="shared" si="42"/>
        <v>0</v>
      </c>
      <c r="M312" s="50"/>
      <c r="N312" s="18"/>
      <c r="O312" s="19"/>
      <c r="P312" s="59"/>
      <c r="Q312" s="18" t="str">
        <f t="shared" si="43"/>
        <v> </v>
      </c>
      <c r="R312" s="28" t="str">
        <f t="shared" si="44"/>
        <v> </v>
      </c>
      <c r="S312" s="18" t="str">
        <f t="shared" si="45"/>
        <v> </v>
      </c>
      <c r="T312" s="149" t="s">
        <v>780</v>
      </c>
      <c r="U312" s="142">
        <f t="shared" si="39"/>
      </c>
    </row>
    <row r="313" spans="1:21" s="51" customFormat="1" ht="12.75" customHeight="1">
      <c r="A313" s="20"/>
      <c r="B313" s="117" t="s">
        <v>531</v>
      </c>
      <c r="C313" s="117" t="s">
        <v>279</v>
      </c>
      <c r="D313" s="153" t="s">
        <v>145</v>
      </c>
      <c r="E313" s="18" t="s">
        <v>150</v>
      </c>
      <c r="F313" s="93">
        <v>2993</v>
      </c>
      <c r="G313" s="169">
        <v>8</v>
      </c>
      <c r="H313" s="23">
        <f t="shared" si="40"/>
        <v>2593</v>
      </c>
      <c r="I313" s="63">
        <f t="shared" si="41"/>
        <v>0.2672903441363181</v>
      </c>
      <c r="J313" s="50"/>
      <c r="K313" s="21"/>
      <c r="L313" s="58">
        <f t="shared" si="42"/>
        <v>0</v>
      </c>
      <c r="M313" s="50"/>
      <c r="N313" s="18"/>
      <c r="O313" s="19"/>
      <c r="P313" s="18"/>
      <c r="Q313" s="18" t="str">
        <f t="shared" si="43"/>
        <v> </v>
      </c>
      <c r="R313" s="28" t="str">
        <f t="shared" si="44"/>
        <v> </v>
      </c>
      <c r="S313" s="18" t="str">
        <f t="shared" si="45"/>
        <v> </v>
      </c>
      <c r="T313" s="149" t="s">
        <v>552</v>
      </c>
      <c r="U313" s="142">
        <f t="shared" si="39"/>
      </c>
    </row>
    <row r="314" spans="1:22" s="51" customFormat="1" ht="12.75" customHeight="1">
      <c r="A314" s="20"/>
      <c r="B314" s="137" t="s">
        <v>649</v>
      </c>
      <c r="C314" s="137" t="s">
        <v>45</v>
      </c>
      <c r="D314" s="179" t="s">
        <v>316</v>
      </c>
      <c r="E314" s="18"/>
      <c r="F314" s="93">
        <v>3239</v>
      </c>
      <c r="G314" s="168">
        <v>13</v>
      </c>
      <c r="H314" s="23">
        <f t="shared" si="40"/>
        <v>2589</v>
      </c>
      <c r="I314" s="63">
        <f t="shared" si="41"/>
        <v>0.4013584439641865</v>
      </c>
      <c r="J314" s="50"/>
      <c r="K314" s="21"/>
      <c r="L314" s="58">
        <f t="shared" si="42"/>
        <v>0</v>
      </c>
      <c r="M314" s="50"/>
      <c r="N314" s="18"/>
      <c r="O314" s="19"/>
      <c r="P314" s="18"/>
      <c r="Q314" s="18" t="str">
        <f t="shared" si="43"/>
        <v> </v>
      </c>
      <c r="R314" s="28" t="str">
        <f t="shared" si="44"/>
        <v> </v>
      </c>
      <c r="S314" s="18" t="str">
        <f t="shared" si="45"/>
        <v> </v>
      </c>
      <c r="T314" s="149" t="s">
        <v>660</v>
      </c>
      <c r="U314" s="142">
        <f t="shared" si="39"/>
      </c>
      <c r="V314" s="118"/>
    </row>
    <row r="315" spans="1:21" s="51" customFormat="1" ht="12.75" customHeight="1">
      <c r="A315" s="20"/>
      <c r="B315" s="145" t="s">
        <v>388</v>
      </c>
      <c r="C315" s="145" t="s">
        <v>326</v>
      </c>
      <c r="D315" s="152" t="s">
        <v>181</v>
      </c>
      <c r="E315" s="146" t="s">
        <v>153</v>
      </c>
      <c r="F315" s="177">
        <v>2735</v>
      </c>
      <c r="G315" s="174">
        <v>3</v>
      </c>
      <c r="H315" s="23">
        <f t="shared" si="40"/>
        <v>2585</v>
      </c>
      <c r="I315" s="63">
        <f t="shared" si="41"/>
        <v>0.10968921389396709</v>
      </c>
      <c r="J315" s="45"/>
      <c r="K315" s="21"/>
      <c r="L315" s="58">
        <f t="shared" si="42"/>
        <v>0</v>
      </c>
      <c r="M315" s="46"/>
      <c r="N315" s="18"/>
      <c r="O315" s="19"/>
      <c r="P315" s="18"/>
      <c r="Q315" s="18" t="str">
        <f t="shared" si="43"/>
        <v> </v>
      </c>
      <c r="R315" s="28" t="str">
        <f t="shared" si="44"/>
        <v> </v>
      </c>
      <c r="S315" s="18" t="str">
        <f t="shared" si="45"/>
        <v> </v>
      </c>
      <c r="T315" s="149" t="s">
        <v>407</v>
      </c>
      <c r="U315" s="142">
        <f t="shared" si="39"/>
      </c>
    </row>
    <row r="316" spans="1:21" s="51" customFormat="1" ht="12.75" customHeight="1">
      <c r="A316" s="20"/>
      <c r="B316" s="145" t="s">
        <v>364</v>
      </c>
      <c r="C316" s="137" t="s">
        <v>87</v>
      </c>
      <c r="D316" s="145" t="s">
        <v>356</v>
      </c>
      <c r="E316" s="147" t="s">
        <v>149</v>
      </c>
      <c r="F316" s="177">
        <v>3080</v>
      </c>
      <c r="G316" s="174">
        <v>10</v>
      </c>
      <c r="H316" s="23">
        <f t="shared" si="40"/>
        <v>2580</v>
      </c>
      <c r="I316" s="63">
        <f t="shared" si="41"/>
        <v>0.3246753246753247</v>
      </c>
      <c r="J316" s="50"/>
      <c r="K316" s="21"/>
      <c r="L316" s="58">
        <f t="shared" si="42"/>
        <v>0</v>
      </c>
      <c r="M316" s="50"/>
      <c r="N316" s="18"/>
      <c r="O316" s="19"/>
      <c r="P316" s="18"/>
      <c r="Q316" s="18" t="str">
        <f t="shared" si="43"/>
        <v> </v>
      </c>
      <c r="R316" s="28" t="str">
        <f t="shared" si="44"/>
        <v> </v>
      </c>
      <c r="S316" s="18" t="str">
        <f t="shared" si="45"/>
        <v> </v>
      </c>
      <c r="T316" s="149" t="s">
        <v>377</v>
      </c>
      <c r="U316" s="142">
        <f t="shared" si="39"/>
      </c>
    </row>
    <row r="317" spans="1:21" s="51" customFormat="1" ht="12.75" customHeight="1">
      <c r="A317" s="20"/>
      <c r="B317" s="117" t="s">
        <v>217</v>
      </c>
      <c r="C317" s="59" t="s">
        <v>89</v>
      </c>
      <c r="D317" s="117" t="s">
        <v>312</v>
      </c>
      <c r="E317" s="147" t="s">
        <v>148</v>
      </c>
      <c r="F317" s="93">
        <v>2877</v>
      </c>
      <c r="G317" s="169">
        <v>6</v>
      </c>
      <c r="H317" s="23">
        <f t="shared" si="40"/>
        <v>2577</v>
      </c>
      <c r="I317" s="63">
        <f t="shared" si="41"/>
        <v>0.20855057351407716</v>
      </c>
      <c r="J317" s="50"/>
      <c r="K317" s="21"/>
      <c r="L317" s="58">
        <f t="shared" si="42"/>
        <v>0</v>
      </c>
      <c r="M317" s="50"/>
      <c r="N317" s="18"/>
      <c r="O317" s="19"/>
      <c r="P317" s="18"/>
      <c r="Q317" s="18" t="str">
        <f t="shared" si="43"/>
        <v> </v>
      </c>
      <c r="R317" s="28" t="str">
        <f t="shared" si="44"/>
        <v> </v>
      </c>
      <c r="S317" s="18" t="str">
        <f t="shared" si="45"/>
        <v> </v>
      </c>
      <c r="T317" s="149" t="s">
        <v>633</v>
      </c>
      <c r="U317" s="142">
        <f t="shared" si="39"/>
      </c>
    </row>
    <row r="318" spans="1:21" s="51" customFormat="1" ht="12.75" customHeight="1">
      <c r="A318" s="20"/>
      <c r="B318" s="144" t="s">
        <v>477</v>
      </c>
      <c r="C318" s="144" t="s">
        <v>29</v>
      </c>
      <c r="D318" s="144" t="s">
        <v>851</v>
      </c>
      <c r="E318" s="18"/>
      <c r="F318" s="93">
        <v>2825</v>
      </c>
      <c r="G318" s="169">
        <v>5</v>
      </c>
      <c r="H318" s="23">
        <f t="shared" si="40"/>
        <v>2575</v>
      </c>
      <c r="I318" s="63">
        <f t="shared" si="41"/>
        <v>0.17699115044247787</v>
      </c>
      <c r="J318" s="50"/>
      <c r="K318" s="21"/>
      <c r="L318" s="58">
        <f t="shared" si="42"/>
        <v>0</v>
      </c>
      <c r="M318" s="50"/>
      <c r="N318" s="18"/>
      <c r="O318" s="19"/>
      <c r="P318" s="18"/>
      <c r="Q318" s="18" t="str">
        <f t="shared" si="43"/>
        <v> </v>
      </c>
      <c r="R318" s="28" t="str">
        <f t="shared" si="44"/>
        <v> </v>
      </c>
      <c r="S318" s="18" t="str">
        <f t="shared" si="45"/>
        <v> </v>
      </c>
      <c r="T318" s="149" t="s">
        <v>482</v>
      </c>
      <c r="U318" s="142">
        <f t="shared" si="39"/>
      </c>
    </row>
    <row r="319" spans="1:21" s="51" customFormat="1" ht="12.75" customHeight="1">
      <c r="A319" s="20"/>
      <c r="B319" s="144" t="s">
        <v>264</v>
      </c>
      <c r="C319" s="144" t="s">
        <v>96</v>
      </c>
      <c r="D319" s="117" t="s">
        <v>655</v>
      </c>
      <c r="E319" s="147" t="s">
        <v>148</v>
      </c>
      <c r="F319" s="93">
        <v>2814</v>
      </c>
      <c r="G319" s="169">
        <v>5</v>
      </c>
      <c r="H319" s="23">
        <f t="shared" si="40"/>
        <v>2564</v>
      </c>
      <c r="I319" s="63">
        <f t="shared" si="41"/>
        <v>0.17768301350390903</v>
      </c>
      <c r="J319" s="50">
        <v>53</v>
      </c>
      <c r="K319" s="21">
        <v>6</v>
      </c>
      <c r="L319" s="58">
        <f t="shared" si="42"/>
        <v>3800</v>
      </c>
      <c r="M319" s="50">
        <v>84</v>
      </c>
      <c r="N319" s="18"/>
      <c r="O319" s="19"/>
      <c r="P319" s="18"/>
      <c r="Q319" s="18" t="str">
        <f t="shared" si="43"/>
        <v> </v>
      </c>
      <c r="R319" s="28" t="str">
        <f t="shared" si="44"/>
        <v> </v>
      </c>
      <c r="S319" s="18" t="str">
        <f t="shared" si="45"/>
        <v> </v>
      </c>
      <c r="T319" s="149" t="s">
        <v>660</v>
      </c>
      <c r="U319" s="142">
        <f t="shared" si="39"/>
      </c>
    </row>
    <row r="320" spans="1:21" s="51" customFormat="1" ht="12.75" customHeight="1">
      <c r="A320" s="20"/>
      <c r="B320" s="117" t="s">
        <v>229</v>
      </c>
      <c r="C320" s="117" t="s">
        <v>161</v>
      </c>
      <c r="D320" s="117" t="s">
        <v>310</v>
      </c>
      <c r="E320" s="147" t="s">
        <v>150</v>
      </c>
      <c r="F320" s="93">
        <v>2709</v>
      </c>
      <c r="G320" s="169">
        <v>3</v>
      </c>
      <c r="H320" s="23">
        <f t="shared" si="40"/>
        <v>2559</v>
      </c>
      <c r="I320" s="63">
        <f t="shared" si="41"/>
        <v>0.11074197120708748</v>
      </c>
      <c r="J320" s="50"/>
      <c r="K320" s="21"/>
      <c r="L320" s="58">
        <f t="shared" si="42"/>
        <v>0</v>
      </c>
      <c r="M320" s="50"/>
      <c r="N320" s="18"/>
      <c r="O320" s="19"/>
      <c r="P320" s="18"/>
      <c r="Q320" s="18" t="str">
        <f t="shared" si="43"/>
        <v> </v>
      </c>
      <c r="R320" s="28" t="str">
        <f t="shared" si="44"/>
        <v> </v>
      </c>
      <c r="S320" s="18" t="str">
        <f t="shared" si="45"/>
        <v> </v>
      </c>
      <c r="T320" s="149" t="s">
        <v>633</v>
      </c>
      <c r="U320" s="142">
        <f t="shared" si="39"/>
      </c>
    </row>
    <row r="321" spans="1:24" s="61" customFormat="1" ht="12.75" customHeight="1">
      <c r="A321" s="20"/>
      <c r="B321" s="117" t="s">
        <v>245</v>
      </c>
      <c r="C321" s="117" t="s">
        <v>52</v>
      </c>
      <c r="D321" s="144" t="s">
        <v>297</v>
      </c>
      <c r="E321" s="126" t="s">
        <v>148</v>
      </c>
      <c r="F321" s="93">
        <v>2858</v>
      </c>
      <c r="G321" s="169">
        <v>6</v>
      </c>
      <c r="H321" s="23">
        <f t="shared" si="40"/>
        <v>2558</v>
      </c>
      <c r="I321" s="63">
        <f t="shared" si="41"/>
        <v>0.2099370188943317</v>
      </c>
      <c r="J321" s="45"/>
      <c r="K321" s="21"/>
      <c r="L321" s="58">
        <f t="shared" si="42"/>
        <v>0</v>
      </c>
      <c r="M321" s="50"/>
      <c r="N321" s="18"/>
      <c r="O321" s="19"/>
      <c r="P321" s="60"/>
      <c r="Q321" s="18" t="str">
        <f t="shared" si="43"/>
        <v> </v>
      </c>
      <c r="R321" s="28" t="str">
        <f t="shared" si="44"/>
        <v> </v>
      </c>
      <c r="S321" s="18" t="str">
        <f t="shared" si="45"/>
        <v> </v>
      </c>
      <c r="T321" s="149" t="s">
        <v>552</v>
      </c>
      <c r="U321" s="142">
        <f t="shared" si="39"/>
      </c>
      <c r="V321" s="30"/>
      <c r="W321" s="30"/>
      <c r="X321" s="30"/>
    </row>
    <row r="322" spans="1:21" s="51" customFormat="1" ht="12.75" customHeight="1">
      <c r="A322" s="20"/>
      <c r="B322" s="145" t="s">
        <v>389</v>
      </c>
      <c r="C322" s="145" t="s">
        <v>86</v>
      </c>
      <c r="D322" s="152" t="s">
        <v>182</v>
      </c>
      <c r="E322" s="147" t="s">
        <v>150</v>
      </c>
      <c r="F322" s="177">
        <v>2699</v>
      </c>
      <c r="G322" s="174">
        <v>3</v>
      </c>
      <c r="H322" s="23">
        <f t="shared" si="40"/>
        <v>2549</v>
      </c>
      <c r="I322" s="63">
        <f t="shared" si="41"/>
        <v>0.11115227862171174</v>
      </c>
      <c r="J322" s="50"/>
      <c r="K322" s="21"/>
      <c r="L322" s="58">
        <f t="shared" si="42"/>
        <v>0</v>
      </c>
      <c r="M322" s="50"/>
      <c r="N322" s="18"/>
      <c r="O322" s="19"/>
      <c r="P322" s="18"/>
      <c r="Q322" s="18" t="str">
        <f t="shared" si="43"/>
        <v> </v>
      </c>
      <c r="R322" s="28" t="str">
        <f t="shared" si="44"/>
        <v> </v>
      </c>
      <c r="S322" s="18" t="str">
        <f t="shared" si="45"/>
        <v> </v>
      </c>
      <c r="T322" s="149" t="s">
        <v>407</v>
      </c>
      <c r="U322" s="142">
        <f t="shared" si="39"/>
      </c>
    </row>
    <row r="323" spans="1:21" s="51" customFormat="1" ht="12.75" customHeight="1">
      <c r="A323" s="20"/>
      <c r="B323" s="137" t="s">
        <v>746</v>
      </c>
      <c r="C323" s="137" t="s">
        <v>30</v>
      </c>
      <c r="D323" s="144" t="s">
        <v>143</v>
      </c>
      <c r="E323" s="18" t="s">
        <v>149</v>
      </c>
      <c r="F323" s="93">
        <v>3228</v>
      </c>
      <c r="G323" s="168">
        <v>14</v>
      </c>
      <c r="H323" s="23">
        <f t="shared" si="40"/>
        <v>2528</v>
      </c>
      <c r="I323" s="63">
        <f t="shared" si="41"/>
        <v>0.43370508054522927</v>
      </c>
      <c r="J323" s="50"/>
      <c r="K323" s="21"/>
      <c r="L323" s="58">
        <f t="shared" si="42"/>
        <v>0</v>
      </c>
      <c r="M323" s="50"/>
      <c r="N323" s="18"/>
      <c r="O323" s="19"/>
      <c r="P323" s="18"/>
      <c r="Q323" s="18" t="str">
        <f t="shared" si="43"/>
        <v> </v>
      </c>
      <c r="R323" s="28" t="str">
        <f t="shared" si="44"/>
        <v> </v>
      </c>
      <c r="S323" s="18" t="str">
        <f t="shared" si="45"/>
        <v> </v>
      </c>
      <c r="T323" s="149" t="s">
        <v>780</v>
      </c>
      <c r="U323" s="142">
        <f t="shared" si="39"/>
      </c>
    </row>
    <row r="324" spans="1:21" s="51" customFormat="1" ht="12.75" customHeight="1">
      <c r="A324" s="20"/>
      <c r="B324" s="59" t="s">
        <v>583</v>
      </c>
      <c r="C324" s="59" t="s">
        <v>67</v>
      </c>
      <c r="D324" s="137" t="s">
        <v>140</v>
      </c>
      <c r="E324" s="18" t="s">
        <v>150</v>
      </c>
      <c r="F324" s="93">
        <v>2675</v>
      </c>
      <c r="G324" s="168">
        <v>3</v>
      </c>
      <c r="H324" s="23">
        <f t="shared" si="40"/>
        <v>2525</v>
      </c>
      <c r="I324" s="63">
        <f t="shared" si="41"/>
        <v>0.11214953271028037</v>
      </c>
      <c r="J324" s="50"/>
      <c r="K324" s="21"/>
      <c r="L324" s="58">
        <f t="shared" si="42"/>
        <v>0</v>
      </c>
      <c r="M324" s="50"/>
      <c r="N324" s="18"/>
      <c r="O324" s="19"/>
      <c r="P324" s="18"/>
      <c r="Q324" s="18" t="str">
        <f t="shared" si="43"/>
        <v> </v>
      </c>
      <c r="R324" s="28" t="str">
        <f t="shared" si="44"/>
        <v> </v>
      </c>
      <c r="S324" s="18" t="str">
        <f t="shared" si="45"/>
        <v> </v>
      </c>
      <c r="T324" s="149" t="s">
        <v>591</v>
      </c>
      <c r="U324" s="142">
        <f t="shared" si="39"/>
      </c>
    </row>
    <row r="325" spans="1:21" s="51" customFormat="1" ht="12.75" customHeight="1">
      <c r="A325" s="20"/>
      <c r="B325" s="150" t="s">
        <v>796</v>
      </c>
      <c r="C325" s="144" t="s">
        <v>797</v>
      </c>
      <c r="D325" s="150" t="s">
        <v>807</v>
      </c>
      <c r="E325" s="18" t="s">
        <v>153</v>
      </c>
      <c r="F325" s="176">
        <v>2572</v>
      </c>
      <c r="G325" s="174">
        <v>1</v>
      </c>
      <c r="H325" s="23">
        <f t="shared" si="40"/>
        <v>2522</v>
      </c>
      <c r="I325" s="63">
        <f t="shared" si="41"/>
        <v>0.038880248833592534</v>
      </c>
      <c r="J325" s="50"/>
      <c r="K325" s="21"/>
      <c r="L325" s="58">
        <f t="shared" si="42"/>
        <v>0</v>
      </c>
      <c r="M325" s="50"/>
      <c r="N325" s="18"/>
      <c r="O325" s="19"/>
      <c r="P325" s="18"/>
      <c r="Q325" s="18" t="str">
        <f t="shared" si="43"/>
        <v> </v>
      </c>
      <c r="R325" s="28" t="str">
        <f t="shared" si="44"/>
        <v> </v>
      </c>
      <c r="S325" s="18" t="str">
        <f t="shared" si="45"/>
        <v> </v>
      </c>
      <c r="T325" s="149" t="s">
        <v>78</v>
      </c>
      <c r="U325" s="142">
        <f t="shared" si="39"/>
      </c>
    </row>
    <row r="326" spans="1:24" s="51" customFormat="1" ht="12.75" customHeight="1">
      <c r="A326" s="20"/>
      <c r="B326" s="153" t="s">
        <v>747</v>
      </c>
      <c r="C326" s="153" t="s">
        <v>116</v>
      </c>
      <c r="D326" s="129" t="s">
        <v>762</v>
      </c>
      <c r="E326" s="32" t="s">
        <v>148</v>
      </c>
      <c r="F326" s="43">
        <v>2869</v>
      </c>
      <c r="G326" s="168">
        <v>7</v>
      </c>
      <c r="H326" s="23">
        <f t="shared" si="40"/>
        <v>2519</v>
      </c>
      <c r="I326" s="63">
        <f t="shared" si="41"/>
        <v>0.24398745207389336</v>
      </c>
      <c r="J326" s="50"/>
      <c r="K326" s="21"/>
      <c r="L326" s="58">
        <f t="shared" si="42"/>
        <v>0</v>
      </c>
      <c r="M326" s="132"/>
      <c r="N326" s="18"/>
      <c r="O326" s="19"/>
      <c r="P326" s="18"/>
      <c r="Q326" s="18" t="str">
        <f t="shared" si="43"/>
        <v> </v>
      </c>
      <c r="R326" s="28" t="str">
        <f t="shared" si="44"/>
        <v> </v>
      </c>
      <c r="S326" s="18" t="str">
        <f t="shared" si="45"/>
        <v> </v>
      </c>
      <c r="T326" s="149" t="s">
        <v>780</v>
      </c>
      <c r="U326" s="142">
        <f t="shared" si="39"/>
      </c>
      <c r="V326" s="30"/>
      <c r="W326" s="30"/>
      <c r="X326" s="30"/>
    </row>
    <row r="327" spans="1:21" s="51" customFormat="1" ht="12.75" customHeight="1">
      <c r="A327" s="20"/>
      <c r="B327" s="137" t="s">
        <v>478</v>
      </c>
      <c r="C327" s="137" t="s">
        <v>52</v>
      </c>
      <c r="D327" s="59" t="s">
        <v>127</v>
      </c>
      <c r="E327" s="18"/>
      <c r="F327" s="93">
        <v>2918</v>
      </c>
      <c r="G327" s="168">
        <v>8</v>
      </c>
      <c r="H327" s="23">
        <f t="shared" si="40"/>
        <v>2518</v>
      </c>
      <c r="I327" s="63">
        <f t="shared" si="41"/>
        <v>0.2741603838245374</v>
      </c>
      <c r="J327" s="50">
        <v>69</v>
      </c>
      <c r="K327" s="21">
        <v>9</v>
      </c>
      <c r="L327" s="58">
        <f t="shared" si="42"/>
        <v>4650</v>
      </c>
      <c r="M327" s="50"/>
      <c r="N327" s="18"/>
      <c r="O327" s="19"/>
      <c r="P327" s="59"/>
      <c r="Q327" s="18" t="str">
        <f t="shared" si="43"/>
        <v> </v>
      </c>
      <c r="R327" s="28" t="str">
        <f t="shared" si="44"/>
        <v> </v>
      </c>
      <c r="S327" s="18" t="str">
        <f t="shared" si="45"/>
        <v> </v>
      </c>
      <c r="T327" s="149" t="s">
        <v>482</v>
      </c>
      <c r="U327" s="142">
        <f t="shared" si="39"/>
      </c>
    </row>
    <row r="328" spans="1:21" s="51" customFormat="1" ht="12.75" customHeight="1">
      <c r="A328" s="20"/>
      <c r="B328" s="145" t="s">
        <v>390</v>
      </c>
      <c r="C328" s="145" t="s">
        <v>45</v>
      </c>
      <c r="D328" s="145" t="s">
        <v>291</v>
      </c>
      <c r="E328" s="147" t="s">
        <v>148</v>
      </c>
      <c r="F328" s="177">
        <v>2918</v>
      </c>
      <c r="G328" s="174">
        <v>8</v>
      </c>
      <c r="H328" s="23">
        <f t="shared" si="40"/>
        <v>2518</v>
      </c>
      <c r="I328" s="63">
        <f t="shared" si="41"/>
        <v>0.2741603838245374</v>
      </c>
      <c r="J328" s="50"/>
      <c r="K328" s="21"/>
      <c r="L328" s="58">
        <f t="shared" si="42"/>
        <v>0</v>
      </c>
      <c r="M328" s="50"/>
      <c r="N328" s="18"/>
      <c r="O328" s="19"/>
      <c r="P328" s="59"/>
      <c r="Q328" s="18" t="str">
        <f t="shared" si="43"/>
        <v> </v>
      </c>
      <c r="R328" s="28" t="str">
        <f t="shared" si="44"/>
        <v> </v>
      </c>
      <c r="S328" s="18" t="str">
        <f t="shared" si="45"/>
        <v> </v>
      </c>
      <c r="T328" s="149" t="s">
        <v>407</v>
      </c>
      <c r="U328" s="142">
        <f t="shared" si="39"/>
      </c>
    </row>
    <row r="329" spans="1:24" s="51" customFormat="1" ht="12.75" customHeight="1">
      <c r="A329" s="20"/>
      <c r="B329" s="150" t="s">
        <v>798</v>
      </c>
      <c r="C329" s="144" t="s">
        <v>574</v>
      </c>
      <c r="D329" s="150" t="s">
        <v>807</v>
      </c>
      <c r="E329" s="18" t="s">
        <v>149</v>
      </c>
      <c r="F329" s="176">
        <v>3114</v>
      </c>
      <c r="G329" s="174">
        <v>12</v>
      </c>
      <c r="H329" s="23">
        <f t="shared" si="40"/>
        <v>2514</v>
      </c>
      <c r="I329" s="63">
        <f t="shared" si="41"/>
        <v>0.3853564547206166</v>
      </c>
      <c r="J329" s="50"/>
      <c r="K329" s="21"/>
      <c r="L329" s="58">
        <f t="shared" si="42"/>
        <v>0</v>
      </c>
      <c r="M329" s="50"/>
      <c r="N329" s="18"/>
      <c r="O329" s="19"/>
      <c r="P329" s="18"/>
      <c r="Q329" s="18" t="str">
        <f t="shared" si="43"/>
        <v> </v>
      </c>
      <c r="R329" s="28" t="str">
        <f t="shared" si="44"/>
        <v> </v>
      </c>
      <c r="S329" s="18" t="str">
        <f t="shared" si="45"/>
        <v> </v>
      </c>
      <c r="T329" s="149" t="s">
        <v>78</v>
      </c>
      <c r="U329" s="142">
        <f aca="true" t="shared" si="46" ref="U329:U392">IF(SUM(O329:S329)&gt;0,1,"")</f>
      </c>
      <c r="V329" s="30"/>
      <c r="W329" s="30"/>
      <c r="X329" s="30"/>
    </row>
    <row r="330" spans="1:21" s="51" customFormat="1" ht="12.75" customHeight="1">
      <c r="A330" s="20"/>
      <c r="B330" s="137" t="s">
        <v>510</v>
      </c>
      <c r="C330" s="137" t="s">
        <v>208</v>
      </c>
      <c r="D330" s="79" t="s">
        <v>517</v>
      </c>
      <c r="E330" s="147" t="s">
        <v>153</v>
      </c>
      <c r="F330" s="93">
        <v>2714</v>
      </c>
      <c r="G330" s="168">
        <v>4</v>
      </c>
      <c r="H330" s="23">
        <f t="shared" si="40"/>
        <v>2514</v>
      </c>
      <c r="I330" s="63">
        <f t="shared" si="41"/>
        <v>0.14738393515106854</v>
      </c>
      <c r="J330" s="50"/>
      <c r="K330" s="21"/>
      <c r="L330" s="58">
        <f t="shared" si="42"/>
        <v>0</v>
      </c>
      <c r="M330" s="50"/>
      <c r="N330" s="18"/>
      <c r="O330" s="19"/>
      <c r="P330" s="18"/>
      <c r="Q330" s="18" t="str">
        <f t="shared" si="43"/>
        <v> </v>
      </c>
      <c r="R330" s="28" t="str">
        <f t="shared" si="44"/>
        <v> </v>
      </c>
      <c r="S330" s="18" t="str">
        <f t="shared" si="45"/>
        <v> </v>
      </c>
      <c r="T330" s="149" t="s">
        <v>54</v>
      </c>
      <c r="U330" s="142">
        <f t="shared" si="46"/>
      </c>
    </row>
    <row r="331" spans="1:21" s="51" customFormat="1" ht="12.75" customHeight="1">
      <c r="A331" s="20"/>
      <c r="B331" s="151" t="s">
        <v>158</v>
      </c>
      <c r="C331" s="151" t="s">
        <v>414</v>
      </c>
      <c r="D331" s="151" t="s">
        <v>292</v>
      </c>
      <c r="E331" s="146" t="s">
        <v>150</v>
      </c>
      <c r="F331" s="176">
        <v>2714</v>
      </c>
      <c r="G331" s="174">
        <v>4</v>
      </c>
      <c r="H331" s="23">
        <f t="shared" si="40"/>
        <v>2514</v>
      </c>
      <c r="I331" s="63">
        <f t="shared" si="41"/>
        <v>0.14738393515106854</v>
      </c>
      <c r="J331" s="50"/>
      <c r="K331" s="21"/>
      <c r="L331" s="58">
        <f t="shared" si="42"/>
        <v>0</v>
      </c>
      <c r="M331" s="50"/>
      <c r="N331" s="18"/>
      <c r="O331" s="19"/>
      <c r="P331" s="60"/>
      <c r="Q331" s="18" t="str">
        <f t="shared" si="43"/>
        <v> </v>
      </c>
      <c r="R331" s="28" t="str">
        <f t="shared" si="44"/>
        <v> </v>
      </c>
      <c r="S331" s="18" t="str">
        <f t="shared" si="45"/>
        <v> </v>
      </c>
      <c r="T331" s="149" t="s">
        <v>432</v>
      </c>
      <c r="U331" s="142">
        <f t="shared" si="46"/>
      </c>
    </row>
    <row r="332" spans="1:22" s="51" customFormat="1" ht="12.75" customHeight="1">
      <c r="A332" s="20"/>
      <c r="B332" s="137" t="s">
        <v>651</v>
      </c>
      <c r="C332" s="137" t="s">
        <v>386</v>
      </c>
      <c r="D332" s="117" t="s">
        <v>655</v>
      </c>
      <c r="E332" s="18"/>
      <c r="F332" s="93">
        <v>2810</v>
      </c>
      <c r="G332" s="168">
        <v>6</v>
      </c>
      <c r="H332" s="23">
        <f t="shared" si="40"/>
        <v>2510</v>
      </c>
      <c r="I332" s="63">
        <f t="shared" si="41"/>
        <v>0.21352313167259787</v>
      </c>
      <c r="J332" s="50">
        <v>45</v>
      </c>
      <c r="K332" s="21">
        <v>6</v>
      </c>
      <c r="L332" s="58">
        <f t="shared" si="42"/>
        <v>3000</v>
      </c>
      <c r="M332" s="50"/>
      <c r="N332" s="18"/>
      <c r="O332" s="19"/>
      <c r="P332" s="18"/>
      <c r="Q332" s="18" t="str">
        <f t="shared" si="43"/>
        <v> </v>
      </c>
      <c r="R332" s="28" t="str">
        <f t="shared" si="44"/>
        <v> </v>
      </c>
      <c r="S332" s="18" t="str">
        <f t="shared" si="45"/>
        <v> </v>
      </c>
      <c r="T332" s="149" t="s">
        <v>660</v>
      </c>
      <c r="U332" s="142">
        <f t="shared" si="46"/>
      </c>
      <c r="V332" s="118"/>
    </row>
    <row r="333" spans="1:23" s="51" customFormat="1" ht="12.75" customHeight="1">
      <c r="A333" s="20"/>
      <c r="B333" s="145" t="s">
        <v>343</v>
      </c>
      <c r="C333" s="153" t="s">
        <v>100</v>
      </c>
      <c r="D333" s="145" t="s">
        <v>825</v>
      </c>
      <c r="E333" s="166" t="s">
        <v>150</v>
      </c>
      <c r="F333" s="176">
        <v>2658</v>
      </c>
      <c r="G333" s="174">
        <v>3</v>
      </c>
      <c r="H333" s="23">
        <f t="shared" si="40"/>
        <v>2508</v>
      </c>
      <c r="I333" s="63">
        <f t="shared" si="41"/>
        <v>0.1128668171557562</v>
      </c>
      <c r="J333" s="50"/>
      <c r="K333" s="21"/>
      <c r="L333" s="58">
        <f t="shared" si="42"/>
        <v>0</v>
      </c>
      <c r="M333" s="50"/>
      <c r="N333" s="18"/>
      <c r="O333" s="19"/>
      <c r="P333" s="18"/>
      <c r="Q333" s="18" t="str">
        <f t="shared" si="43"/>
        <v> </v>
      </c>
      <c r="R333" s="28" t="str">
        <f t="shared" si="44"/>
        <v> </v>
      </c>
      <c r="S333" s="18" t="str">
        <f t="shared" si="45"/>
        <v> </v>
      </c>
      <c r="T333" s="149" t="s">
        <v>352</v>
      </c>
      <c r="U333" s="142">
        <f t="shared" si="46"/>
      </c>
      <c r="V333" s="61"/>
      <c r="W333" s="61"/>
    </row>
    <row r="334" spans="1:21" s="51" customFormat="1" ht="12.75" customHeight="1">
      <c r="A334" s="20"/>
      <c r="B334" s="145" t="s">
        <v>391</v>
      </c>
      <c r="C334" s="145" t="s">
        <v>212</v>
      </c>
      <c r="D334" s="145" t="s">
        <v>829</v>
      </c>
      <c r="E334" s="147" t="s">
        <v>148</v>
      </c>
      <c r="F334" s="177">
        <v>2555</v>
      </c>
      <c r="G334" s="174">
        <v>1</v>
      </c>
      <c r="H334" s="23">
        <f t="shared" si="40"/>
        <v>2505</v>
      </c>
      <c r="I334" s="63">
        <f t="shared" si="41"/>
        <v>0.03913894324853229</v>
      </c>
      <c r="J334" s="50"/>
      <c r="K334" s="21"/>
      <c r="L334" s="58">
        <f t="shared" si="42"/>
        <v>0</v>
      </c>
      <c r="M334" s="50"/>
      <c r="N334" s="18"/>
      <c r="O334" s="19"/>
      <c r="P334" s="18"/>
      <c r="Q334" s="18" t="str">
        <f t="shared" si="43"/>
        <v> </v>
      </c>
      <c r="R334" s="28" t="str">
        <f t="shared" si="44"/>
        <v> </v>
      </c>
      <c r="S334" s="18" t="str">
        <f t="shared" si="45"/>
        <v> </v>
      </c>
      <c r="T334" s="149" t="s">
        <v>407</v>
      </c>
      <c r="U334" s="142">
        <f t="shared" si="46"/>
      </c>
    </row>
    <row r="335" spans="1:21" s="51" customFormat="1" ht="12.75" customHeight="1">
      <c r="A335" s="20"/>
      <c r="B335" s="144" t="s">
        <v>479</v>
      </c>
      <c r="C335" s="144" t="s">
        <v>33</v>
      </c>
      <c r="D335" s="117" t="s">
        <v>126</v>
      </c>
      <c r="E335" s="17" t="s">
        <v>150</v>
      </c>
      <c r="F335" s="93">
        <v>3239</v>
      </c>
      <c r="G335" s="169">
        <v>15</v>
      </c>
      <c r="H335" s="23">
        <f t="shared" si="40"/>
        <v>2489</v>
      </c>
      <c r="I335" s="63">
        <f t="shared" si="41"/>
        <v>0.46310589688175363</v>
      </c>
      <c r="J335" s="45">
        <v>47</v>
      </c>
      <c r="K335" s="21">
        <v>9</v>
      </c>
      <c r="L335" s="58">
        <f t="shared" si="42"/>
        <v>2450</v>
      </c>
      <c r="M335" s="50"/>
      <c r="N335" s="18"/>
      <c r="O335" s="19"/>
      <c r="P335" s="18"/>
      <c r="Q335" s="18" t="str">
        <f t="shared" si="43"/>
        <v> </v>
      </c>
      <c r="R335" s="28" t="str">
        <f t="shared" si="44"/>
        <v> </v>
      </c>
      <c r="S335" s="18" t="str">
        <f t="shared" si="45"/>
        <v> </v>
      </c>
      <c r="T335" s="149" t="s">
        <v>482</v>
      </c>
      <c r="U335" s="142">
        <f t="shared" si="46"/>
      </c>
    </row>
    <row r="336" spans="1:21" s="51" customFormat="1" ht="12.75" customHeight="1">
      <c r="A336" s="20"/>
      <c r="B336" s="144" t="s">
        <v>748</v>
      </c>
      <c r="C336" s="164" t="s">
        <v>714</v>
      </c>
      <c r="D336" s="144" t="s">
        <v>143</v>
      </c>
      <c r="E336" s="32" t="s">
        <v>149</v>
      </c>
      <c r="F336" s="43">
        <v>2789</v>
      </c>
      <c r="G336" s="168">
        <v>6</v>
      </c>
      <c r="H336" s="23">
        <f t="shared" si="40"/>
        <v>2489</v>
      </c>
      <c r="I336" s="63">
        <f t="shared" si="41"/>
        <v>0.2151308712800287</v>
      </c>
      <c r="J336" s="50"/>
      <c r="K336" s="21"/>
      <c r="L336" s="58">
        <f t="shared" si="42"/>
        <v>0</v>
      </c>
      <c r="M336" s="45"/>
      <c r="N336" s="18"/>
      <c r="O336" s="19"/>
      <c r="P336" s="18"/>
      <c r="Q336" s="18" t="str">
        <f t="shared" si="43"/>
        <v> </v>
      </c>
      <c r="R336" s="28" t="str">
        <f t="shared" si="44"/>
        <v> </v>
      </c>
      <c r="S336" s="18" t="str">
        <f t="shared" si="45"/>
        <v> </v>
      </c>
      <c r="T336" s="149" t="s">
        <v>780</v>
      </c>
      <c r="U336" s="142">
        <f t="shared" si="46"/>
      </c>
    </row>
    <row r="337" spans="1:21" s="51" customFormat="1" ht="12.75" customHeight="1">
      <c r="A337" s="20"/>
      <c r="B337" s="137" t="s">
        <v>511</v>
      </c>
      <c r="C337" s="137" t="s">
        <v>128</v>
      </c>
      <c r="D337" s="59" t="s">
        <v>132</v>
      </c>
      <c r="E337" s="147" t="s">
        <v>149</v>
      </c>
      <c r="F337" s="93">
        <v>2572</v>
      </c>
      <c r="G337" s="168">
        <v>2</v>
      </c>
      <c r="H337" s="23">
        <f t="shared" si="40"/>
        <v>2472</v>
      </c>
      <c r="I337" s="63">
        <f t="shared" si="41"/>
        <v>0.07776049766718507</v>
      </c>
      <c r="J337" s="50"/>
      <c r="K337" s="21"/>
      <c r="L337" s="58">
        <f t="shared" si="42"/>
        <v>0</v>
      </c>
      <c r="M337" s="50"/>
      <c r="N337" s="18"/>
      <c r="O337" s="19"/>
      <c r="P337" s="18"/>
      <c r="Q337" s="18" t="str">
        <f t="shared" si="43"/>
        <v> </v>
      </c>
      <c r="R337" s="28" t="str">
        <f t="shared" si="44"/>
        <v> </v>
      </c>
      <c r="S337" s="18" t="str">
        <f t="shared" si="45"/>
        <v> </v>
      </c>
      <c r="T337" s="149" t="s">
        <v>54</v>
      </c>
      <c r="U337" s="142">
        <f t="shared" si="46"/>
      </c>
    </row>
    <row r="338" spans="1:22" s="51" customFormat="1" ht="12.75" customHeight="1">
      <c r="A338" s="20"/>
      <c r="B338" s="59" t="s">
        <v>617</v>
      </c>
      <c r="C338" s="59" t="s">
        <v>119</v>
      </c>
      <c r="D338" s="137" t="s">
        <v>309</v>
      </c>
      <c r="E338" s="155" t="s">
        <v>149</v>
      </c>
      <c r="F338" s="93">
        <v>2519</v>
      </c>
      <c r="G338" s="168">
        <v>1</v>
      </c>
      <c r="H338" s="23">
        <f t="shared" si="40"/>
        <v>2469</v>
      </c>
      <c r="I338" s="63">
        <f t="shared" si="41"/>
        <v>0.03969829297340214</v>
      </c>
      <c r="J338" s="50"/>
      <c r="K338" s="21"/>
      <c r="L338" s="58">
        <f t="shared" si="42"/>
        <v>0</v>
      </c>
      <c r="M338" s="50"/>
      <c r="N338" s="18"/>
      <c r="O338" s="19"/>
      <c r="P338" s="18"/>
      <c r="Q338" s="18" t="str">
        <f t="shared" si="43"/>
        <v> </v>
      </c>
      <c r="R338" s="28" t="str">
        <f t="shared" si="44"/>
        <v> </v>
      </c>
      <c r="S338" s="18" t="str">
        <f t="shared" si="45"/>
        <v> </v>
      </c>
      <c r="T338" s="149" t="s">
        <v>633</v>
      </c>
      <c r="U338" s="142">
        <f t="shared" si="46"/>
      </c>
      <c r="V338" s="118"/>
    </row>
    <row r="339" spans="1:21" s="51" customFormat="1" ht="12.75" customHeight="1">
      <c r="A339" s="20"/>
      <c r="B339" s="129" t="s">
        <v>613</v>
      </c>
      <c r="C339" s="129" t="s">
        <v>35</v>
      </c>
      <c r="D339" s="129" t="s">
        <v>142</v>
      </c>
      <c r="E339" s="147" t="s">
        <v>150</v>
      </c>
      <c r="F339" s="93">
        <v>2660</v>
      </c>
      <c r="G339" s="170">
        <v>4</v>
      </c>
      <c r="H339" s="23">
        <f t="shared" si="40"/>
        <v>2460</v>
      </c>
      <c r="I339" s="63">
        <f t="shared" si="41"/>
        <v>0.15037593984962408</v>
      </c>
      <c r="J339" s="50"/>
      <c r="K339" s="21"/>
      <c r="L339" s="58">
        <f t="shared" si="42"/>
        <v>0</v>
      </c>
      <c r="M339" s="50"/>
      <c r="N339" s="18"/>
      <c r="O339" s="19"/>
      <c r="P339" s="18"/>
      <c r="Q339" s="18" t="str">
        <f t="shared" si="43"/>
        <v> </v>
      </c>
      <c r="R339" s="28" t="str">
        <f t="shared" si="44"/>
        <v> </v>
      </c>
      <c r="S339" s="18" t="str">
        <f t="shared" si="45"/>
        <v> </v>
      </c>
      <c r="T339" s="149" t="s">
        <v>633</v>
      </c>
      <c r="U339" s="142">
        <f t="shared" si="46"/>
      </c>
    </row>
    <row r="340" spans="1:21" s="51" customFormat="1" ht="12.75" customHeight="1">
      <c r="A340" s="20"/>
      <c r="B340" s="145" t="s">
        <v>392</v>
      </c>
      <c r="C340" s="145" t="s">
        <v>89</v>
      </c>
      <c r="D340" s="152" t="s">
        <v>288</v>
      </c>
      <c r="E340" s="147" t="s">
        <v>148</v>
      </c>
      <c r="F340" s="177">
        <v>2705</v>
      </c>
      <c r="G340" s="174">
        <v>5</v>
      </c>
      <c r="H340" s="23">
        <f t="shared" si="40"/>
        <v>2455</v>
      </c>
      <c r="I340" s="63">
        <f t="shared" si="41"/>
        <v>0.18484288354898337</v>
      </c>
      <c r="J340" s="50">
        <v>44</v>
      </c>
      <c r="K340" s="21">
        <v>15</v>
      </c>
      <c r="L340" s="58">
        <f t="shared" si="42"/>
        <v>650</v>
      </c>
      <c r="M340" s="50"/>
      <c r="N340" s="18"/>
      <c r="O340" s="19"/>
      <c r="P340" s="18"/>
      <c r="Q340" s="18" t="str">
        <f t="shared" si="43"/>
        <v> </v>
      </c>
      <c r="R340" s="28" t="str">
        <f t="shared" si="44"/>
        <v> </v>
      </c>
      <c r="S340" s="18" t="str">
        <f t="shared" si="45"/>
        <v> </v>
      </c>
      <c r="T340" s="149" t="s">
        <v>407</v>
      </c>
      <c r="U340" s="142">
        <f t="shared" si="46"/>
      </c>
    </row>
    <row r="341" spans="1:21" s="51" customFormat="1" ht="12.75" customHeight="1">
      <c r="A341" s="20"/>
      <c r="B341" s="137" t="s">
        <v>158</v>
      </c>
      <c r="C341" s="137" t="s">
        <v>84</v>
      </c>
      <c r="D341" s="137" t="s">
        <v>818</v>
      </c>
      <c r="E341" s="147" t="s">
        <v>148</v>
      </c>
      <c r="F341" s="93">
        <v>2652</v>
      </c>
      <c r="G341" s="168">
        <v>4</v>
      </c>
      <c r="H341" s="23">
        <f t="shared" si="40"/>
        <v>2452</v>
      </c>
      <c r="I341" s="63">
        <f t="shared" si="41"/>
        <v>0.1508295625942685</v>
      </c>
      <c r="J341" s="50">
        <v>43</v>
      </c>
      <c r="K341" s="21">
        <v>7</v>
      </c>
      <c r="L341" s="58">
        <f t="shared" si="42"/>
        <v>2550</v>
      </c>
      <c r="M341" s="50"/>
      <c r="N341" s="18"/>
      <c r="O341" s="19"/>
      <c r="P341" s="18"/>
      <c r="Q341" s="18" t="str">
        <f t="shared" si="43"/>
        <v> </v>
      </c>
      <c r="R341" s="28" t="str">
        <f t="shared" si="44"/>
        <v> </v>
      </c>
      <c r="S341" s="18" t="str">
        <f t="shared" si="45"/>
        <v> </v>
      </c>
      <c r="T341" s="149" t="s">
        <v>54</v>
      </c>
      <c r="U341" s="142">
        <f t="shared" si="46"/>
      </c>
    </row>
    <row r="342" spans="1:21" s="51" customFormat="1" ht="12.75" customHeight="1">
      <c r="A342" s="19"/>
      <c r="B342" s="59" t="s">
        <v>246</v>
      </c>
      <c r="C342" s="59" t="s">
        <v>191</v>
      </c>
      <c r="D342" s="153" t="s">
        <v>145</v>
      </c>
      <c r="E342" s="18" t="s">
        <v>149</v>
      </c>
      <c r="F342" s="93">
        <v>2601</v>
      </c>
      <c r="G342" s="168">
        <v>3</v>
      </c>
      <c r="H342" s="23">
        <f t="shared" si="40"/>
        <v>2451</v>
      </c>
      <c r="I342" s="63">
        <f t="shared" si="41"/>
        <v>0.11534025374855825</v>
      </c>
      <c r="J342" s="50"/>
      <c r="K342" s="21"/>
      <c r="L342" s="58">
        <f t="shared" si="42"/>
        <v>0</v>
      </c>
      <c r="M342" s="50"/>
      <c r="N342" s="18"/>
      <c r="O342" s="19"/>
      <c r="P342" s="18"/>
      <c r="Q342" s="18" t="str">
        <f t="shared" si="43"/>
        <v> </v>
      </c>
      <c r="R342" s="28" t="str">
        <f t="shared" si="44"/>
        <v> </v>
      </c>
      <c r="S342" s="18" t="str">
        <f t="shared" si="45"/>
        <v> </v>
      </c>
      <c r="T342" s="149" t="s">
        <v>552</v>
      </c>
      <c r="U342" s="142">
        <f t="shared" si="46"/>
      </c>
    </row>
    <row r="343" spans="1:21" s="51" customFormat="1" ht="12.75" customHeight="1">
      <c r="A343" s="20"/>
      <c r="B343" s="117" t="s">
        <v>616</v>
      </c>
      <c r="C343" s="117" t="s">
        <v>326</v>
      </c>
      <c r="D343" s="117" t="s">
        <v>305</v>
      </c>
      <c r="E343" s="146" t="s">
        <v>149</v>
      </c>
      <c r="F343" s="93">
        <v>2598</v>
      </c>
      <c r="G343" s="169">
        <v>3</v>
      </c>
      <c r="H343" s="23">
        <f aca="true" t="shared" si="47" ref="H343:H406">F343-50*G343</f>
        <v>2448</v>
      </c>
      <c r="I343" s="63">
        <f aca="true" t="shared" si="48" ref="I343:I406">G343/F343*100</f>
        <v>0.11547344110854503</v>
      </c>
      <c r="J343" s="45"/>
      <c r="K343" s="21"/>
      <c r="L343" s="58">
        <f aca="true" t="shared" si="49" ref="L343:L406">J343*100-K343*250</f>
        <v>0</v>
      </c>
      <c r="M343" s="50"/>
      <c r="N343" s="18"/>
      <c r="O343" s="19"/>
      <c r="P343" s="18"/>
      <c r="Q343" s="18" t="str">
        <f aca="true" t="shared" si="50" ref="Q343:Q406">IF(H343&gt;3600,1," ")</f>
        <v> </v>
      </c>
      <c r="R343" s="28" t="str">
        <f aca="true" t="shared" si="51" ref="R343:R406">IF(L343&gt;6400,1," ")</f>
        <v> </v>
      </c>
      <c r="S343" s="18" t="str">
        <f aca="true" t="shared" si="52" ref="S343:S406">IF(M343&gt;136,1," ")</f>
        <v> </v>
      </c>
      <c r="T343" s="149" t="s">
        <v>633</v>
      </c>
      <c r="U343" s="142">
        <f t="shared" si="46"/>
      </c>
    </row>
    <row r="344" spans="1:21" s="51" customFormat="1" ht="12.75" customHeight="1">
      <c r="A344" s="20"/>
      <c r="B344" s="144" t="s">
        <v>749</v>
      </c>
      <c r="C344" s="144" t="s">
        <v>216</v>
      </c>
      <c r="D344" s="59" t="s">
        <v>764</v>
      </c>
      <c r="E344" s="18" t="s">
        <v>148</v>
      </c>
      <c r="F344" s="43">
        <v>2646</v>
      </c>
      <c r="G344" s="168">
        <v>4</v>
      </c>
      <c r="H344" s="23">
        <f t="shared" si="47"/>
        <v>2446</v>
      </c>
      <c r="I344" s="63">
        <f t="shared" si="48"/>
        <v>0.15117157974300832</v>
      </c>
      <c r="J344" s="50"/>
      <c r="K344" s="21"/>
      <c r="L344" s="58">
        <f t="shared" si="49"/>
        <v>0</v>
      </c>
      <c r="M344" s="50"/>
      <c r="N344" s="18"/>
      <c r="O344" s="19"/>
      <c r="P344" s="18"/>
      <c r="Q344" s="18" t="str">
        <f t="shared" si="50"/>
        <v> </v>
      </c>
      <c r="R344" s="28" t="str">
        <f t="shared" si="51"/>
        <v> </v>
      </c>
      <c r="S344" s="18" t="str">
        <f t="shared" si="52"/>
        <v> </v>
      </c>
      <c r="T344" s="149" t="s">
        <v>780</v>
      </c>
      <c r="U344" s="142">
        <f t="shared" si="46"/>
      </c>
    </row>
    <row r="345" spans="1:21" s="51" customFormat="1" ht="12.75" customHeight="1">
      <c r="A345" s="20"/>
      <c r="B345" s="137" t="s">
        <v>750</v>
      </c>
      <c r="C345" s="137" t="s">
        <v>273</v>
      </c>
      <c r="D345" s="59" t="s">
        <v>764</v>
      </c>
      <c r="E345" s="33" t="s">
        <v>150</v>
      </c>
      <c r="F345" s="43">
        <v>3145</v>
      </c>
      <c r="G345" s="168">
        <v>14</v>
      </c>
      <c r="H345" s="23">
        <f t="shared" si="47"/>
        <v>2445</v>
      </c>
      <c r="I345" s="63">
        <f t="shared" si="48"/>
        <v>0.4451510333863275</v>
      </c>
      <c r="J345" s="50"/>
      <c r="K345" s="21"/>
      <c r="L345" s="58">
        <f t="shared" si="49"/>
        <v>0</v>
      </c>
      <c r="M345" s="50"/>
      <c r="N345" s="18"/>
      <c r="O345" s="19"/>
      <c r="P345" s="18"/>
      <c r="Q345" s="18" t="str">
        <f t="shared" si="50"/>
        <v> </v>
      </c>
      <c r="R345" s="28" t="str">
        <f t="shared" si="51"/>
        <v> </v>
      </c>
      <c r="S345" s="18" t="str">
        <f t="shared" si="52"/>
        <v> </v>
      </c>
      <c r="T345" s="149" t="s">
        <v>780</v>
      </c>
      <c r="U345" s="142">
        <f t="shared" si="46"/>
      </c>
    </row>
    <row r="346" spans="1:24" s="51" customFormat="1" ht="12.75" customHeight="1">
      <c r="A346" s="20"/>
      <c r="B346" s="59" t="s">
        <v>252</v>
      </c>
      <c r="C346" s="59" t="s">
        <v>323</v>
      </c>
      <c r="D346" s="79" t="s">
        <v>141</v>
      </c>
      <c r="E346" s="147" t="s">
        <v>148</v>
      </c>
      <c r="F346" s="93">
        <v>3045</v>
      </c>
      <c r="G346" s="168">
        <v>12</v>
      </c>
      <c r="H346" s="23">
        <f t="shared" si="47"/>
        <v>2445</v>
      </c>
      <c r="I346" s="63">
        <f t="shared" si="48"/>
        <v>0.3940886699507389</v>
      </c>
      <c r="J346" s="50"/>
      <c r="K346" s="21"/>
      <c r="L346" s="58">
        <f t="shared" si="49"/>
        <v>0</v>
      </c>
      <c r="M346" s="50"/>
      <c r="N346" s="18"/>
      <c r="O346" s="19"/>
      <c r="P346" s="59"/>
      <c r="Q346" s="18" t="str">
        <f t="shared" si="50"/>
        <v> </v>
      </c>
      <c r="R346" s="28" t="str">
        <f t="shared" si="51"/>
        <v> </v>
      </c>
      <c r="S346" s="18" t="str">
        <f t="shared" si="52"/>
        <v> </v>
      </c>
      <c r="T346" s="149" t="s">
        <v>633</v>
      </c>
      <c r="U346" s="142">
        <f t="shared" si="46"/>
      </c>
      <c r="V346" s="30"/>
      <c r="W346" s="30"/>
      <c r="X346" s="30"/>
    </row>
    <row r="347" spans="1:21" s="51" customFormat="1" ht="12.75" customHeight="1">
      <c r="A347" s="20"/>
      <c r="B347" s="117" t="s">
        <v>198</v>
      </c>
      <c r="C347" s="117" t="s">
        <v>45</v>
      </c>
      <c r="D347" s="137" t="s">
        <v>301</v>
      </c>
      <c r="E347" s="18" t="s">
        <v>149</v>
      </c>
      <c r="F347" s="93">
        <v>2840</v>
      </c>
      <c r="G347" s="169">
        <v>8</v>
      </c>
      <c r="H347" s="23">
        <f t="shared" si="47"/>
        <v>2440</v>
      </c>
      <c r="I347" s="63">
        <f t="shared" si="48"/>
        <v>0.28169014084507044</v>
      </c>
      <c r="J347" s="50"/>
      <c r="K347" s="21"/>
      <c r="L347" s="58">
        <f t="shared" si="49"/>
        <v>0</v>
      </c>
      <c r="M347" s="50"/>
      <c r="N347" s="18"/>
      <c r="O347" s="19"/>
      <c r="P347" s="18"/>
      <c r="Q347" s="18" t="str">
        <f t="shared" si="50"/>
        <v> </v>
      </c>
      <c r="R347" s="28" t="str">
        <f t="shared" si="51"/>
        <v> </v>
      </c>
      <c r="S347" s="18" t="str">
        <f t="shared" si="52"/>
        <v> </v>
      </c>
      <c r="T347" s="149" t="s">
        <v>552</v>
      </c>
      <c r="U347" s="142">
        <f t="shared" si="46"/>
      </c>
    </row>
    <row r="348" spans="1:24" ht="12.75" customHeight="1">
      <c r="A348" s="20"/>
      <c r="B348" s="144" t="s">
        <v>751</v>
      </c>
      <c r="C348" s="144" t="s">
        <v>50</v>
      </c>
      <c r="D348" s="59" t="s">
        <v>763</v>
      </c>
      <c r="E348" s="18" t="s">
        <v>149</v>
      </c>
      <c r="F348" s="43">
        <v>2760</v>
      </c>
      <c r="G348" s="168">
        <v>7</v>
      </c>
      <c r="H348" s="23">
        <f t="shared" si="47"/>
        <v>2410</v>
      </c>
      <c r="I348" s="63">
        <f t="shared" si="48"/>
        <v>0.25362318840579706</v>
      </c>
      <c r="J348" s="50"/>
      <c r="K348" s="21"/>
      <c r="L348" s="58">
        <f t="shared" si="49"/>
        <v>0</v>
      </c>
      <c r="M348" s="50"/>
      <c r="N348" s="18"/>
      <c r="O348" s="19"/>
      <c r="P348" s="18"/>
      <c r="Q348" s="18" t="str">
        <f t="shared" si="50"/>
        <v> </v>
      </c>
      <c r="R348" s="28" t="str">
        <f t="shared" si="51"/>
        <v> </v>
      </c>
      <c r="S348" s="18" t="str">
        <f t="shared" si="52"/>
        <v> </v>
      </c>
      <c r="T348" s="149" t="s">
        <v>780</v>
      </c>
      <c r="U348" s="142">
        <f t="shared" si="46"/>
      </c>
      <c r="V348" s="51"/>
      <c r="W348" s="51"/>
      <c r="X348" s="51"/>
    </row>
    <row r="349" spans="1:21" s="51" customFormat="1" ht="12.75" customHeight="1">
      <c r="A349" s="20"/>
      <c r="B349" s="145" t="s">
        <v>365</v>
      </c>
      <c r="C349" s="137" t="s">
        <v>44</v>
      </c>
      <c r="D349" s="145" t="s">
        <v>356</v>
      </c>
      <c r="E349" s="147" t="s">
        <v>149</v>
      </c>
      <c r="F349" s="177">
        <v>3006</v>
      </c>
      <c r="G349" s="174">
        <v>12</v>
      </c>
      <c r="H349" s="23">
        <f t="shared" si="47"/>
        <v>2406</v>
      </c>
      <c r="I349" s="63">
        <f t="shared" si="48"/>
        <v>0.39920159680638717</v>
      </c>
      <c r="J349" s="50"/>
      <c r="K349" s="21"/>
      <c r="L349" s="58">
        <f t="shared" si="49"/>
        <v>0</v>
      </c>
      <c r="M349" s="50"/>
      <c r="N349" s="18"/>
      <c r="O349" s="19"/>
      <c r="P349" s="60"/>
      <c r="Q349" s="18" t="str">
        <f t="shared" si="50"/>
        <v> </v>
      </c>
      <c r="R349" s="28" t="str">
        <f t="shared" si="51"/>
        <v> </v>
      </c>
      <c r="S349" s="18" t="str">
        <f t="shared" si="52"/>
        <v> </v>
      </c>
      <c r="T349" s="149" t="s">
        <v>377</v>
      </c>
      <c r="U349" s="142">
        <f t="shared" si="46"/>
      </c>
    </row>
    <row r="350" spans="1:21" s="51" customFormat="1" ht="12.75" customHeight="1">
      <c r="A350" s="20"/>
      <c r="B350" s="117" t="s">
        <v>584</v>
      </c>
      <c r="C350" s="117" t="s">
        <v>585</v>
      </c>
      <c r="D350" s="144" t="s">
        <v>138</v>
      </c>
      <c r="E350" s="18" t="s">
        <v>153</v>
      </c>
      <c r="F350" s="93">
        <v>2554</v>
      </c>
      <c r="G350" s="168">
        <v>3</v>
      </c>
      <c r="H350" s="23">
        <f t="shared" si="47"/>
        <v>2404</v>
      </c>
      <c r="I350" s="63">
        <f t="shared" si="48"/>
        <v>0.11746280344557558</v>
      </c>
      <c r="J350" s="50"/>
      <c r="K350" s="21"/>
      <c r="L350" s="58">
        <f t="shared" si="49"/>
        <v>0</v>
      </c>
      <c r="M350" s="50"/>
      <c r="N350" s="18"/>
      <c r="O350" s="19"/>
      <c r="P350" s="18"/>
      <c r="Q350" s="18" t="str">
        <f t="shared" si="50"/>
        <v> </v>
      </c>
      <c r="R350" s="28" t="str">
        <f t="shared" si="51"/>
        <v> </v>
      </c>
      <c r="S350" s="18" t="str">
        <f t="shared" si="52"/>
        <v> </v>
      </c>
      <c r="T350" s="149" t="s">
        <v>591</v>
      </c>
      <c r="U350" s="142">
        <f t="shared" si="46"/>
      </c>
    </row>
    <row r="351" spans="1:21" s="51" customFormat="1" ht="12.75" customHeight="1">
      <c r="A351" s="20"/>
      <c r="B351" s="129" t="s">
        <v>532</v>
      </c>
      <c r="C351" s="129" t="s">
        <v>533</v>
      </c>
      <c r="D351" s="153" t="s">
        <v>145</v>
      </c>
      <c r="E351" s="126" t="s">
        <v>148</v>
      </c>
      <c r="F351" s="93">
        <v>2752</v>
      </c>
      <c r="G351" s="170">
        <v>7</v>
      </c>
      <c r="H351" s="23">
        <f t="shared" si="47"/>
        <v>2402</v>
      </c>
      <c r="I351" s="63">
        <f t="shared" si="48"/>
        <v>0.2543604651162791</v>
      </c>
      <c r="J351" s="50"/>
      <c r="K351" s="21"/>
      <c r="L351" s="58">
        <f t="shared" si="49"/>
        <v>0</v>
      </c>
      <c r="M351" s="50"/>
      <c r="N351" s="18"/>
      <c r="O351" s="19"/>
      <c r="P351" s="18"/>
      <c r="Q351" s="18" t="str">
        <f t="shared" si="50"/>
        <v> </v>
      </c>
      <c r="R351" s="28" t="str">
        <f t="shared" si="51"/>
        <v> </v>
      </c>
      <c r="S351" s="18" t="str">
        <f t="shared" si="52"/>
        <v> </v>
      </c>
      <c r="T351" s="149" t="s">
        <v>552</v>
      </c>
      <c r="U351" s="142">
        <f t="shared" si="46"/>
      </c>
    </row>
    <row r="352" spans="1:21" s="51" customFormat="1" ht="12.75" customHeight="1">
      <c r="A352" s="20"/>
      <c r="B352" s="59" t="s">
        <v>586</v>
      </c>
      <c r="C352" s="59" t="s">
        <v>587</v>
      </c>
      <c r="D352" s="137" t="s">
        <v>140</v>
      </c>
      <c r="E352" s="42" t="s">
        <v>150</v>
      </c>
      <c r="F352" s="93">
        <v>2739</v>
      </c>
      <c r="G352" s="168">
        <v>7</v>
      </c>
      <c r="H352" s="23">
        <f t="shared" si="47"/>
        <v>2389</v>
      </c>
      <c r="I352" s="63">
        <f t="shared" si="48"/>
        <v>0.2555677254472435</v>
      </c>
      <c r="J352" s="50"/>
      <c r="K352" s="21"/>
      <c r="L352" s="58">
        <f t="shared" si="49"/>
        <v>0</v>
      </c>
      <c r="M352" s="50"/>
      <c r="N352" s="18"/>
      <c r="O352" s="19"/>
      <c r="P352" s="18"/>
      <c r="Q352" s="18" t="str">
        <f t="shared" si="50"/>
        <v> </v>
      </c>
      <c r="R352" s="28" t="str">
        <f t="shared" si="51"/>
        <v> </v>
      </c>
      <c r="S352" s="18" t="str">
        <f t="shared" si="52"/>
        <v> </v>
      </c>
      <c r="T352" s="149" t="s">
        <v>591</v>
      </c>
      <c r="U352" s="142">
        <f t="shared" si="46"/>
      </c>
    </row>
    <row r="353" spans="1:21" s="51" customFormat="1" ht="12.75" customHeight="1">
      <c r="A353" s="20"/>
      <c r="B353" s="151" t="s">
        <v>415</v>
      </c>
      <c r="C353" s="151" t="s">
        <v>46</v>
      </c>
      <c r="D353" s="151" t="s">
        <v>293</v>
      </c>
      <c r="E353" s="156" t="s">
        <v>150</v>
      </c>
      <c r="F353" s="178">
        <v>2835</v>
      </c>
      <c r="G353" s="175">
        <v>9</v>
      </c>
      <c r="H353" s="23">
        <f t="shared" si="47"/>
        <v>2385</v>
      </c>
      <c r="I353" s="63">
        <f t="shared" si="48"/>
        <v>0.31746031746031744</v>
      </c>
      <c r="J353" s="50"/>
      <c r="K353" s="21"/>
      <c r="L353" s="58">
        <f t="shared" si="49"/>
        <v>0</v>
      </c>
      <c r="M353" s="50"/>
      <c r="N353" s="18"/>
      <c r="O353" s="19"/>
      <c r="P353" s="18"/>
      <c r="Q353" s="18" t="str">
        <f t="shared" si="50"/>
        <v> </v>
      </c>
      <c r="R353" s="28" t="str">
        <f t="shared" si="51"/>
        <v> </v>
      </c>
      <c r="S353" s="18" t="str">
        <f t="shared" si="52"/>
        <v> </v>
      </c>
      <c r="T353" s="149" t="s">
        <v>432</v>
      </c>
      <c r="U353" s="142">
        <f t="shared" si="46"/>
      </c>
    </row>
    <row r="354" spans="1:21" s="51" customFormat="1" ht="12.75" customHeight="1">
      <c r="A354" s="20"/>
      <c r="B354" s="161" t="s">
        <v>97</v>
      </c>
      <c r="C354" s="137" t="s">
        <v>663</v>
      </c>
      <c r="D354" s="161" t="s">
        <v>822</v>
      </c>
      <c r="E354" s="156" t="s">
        <v>153</v>
      </c>
      <c r="F354" s="167">
        <v>2731</v>
      </c>
      <c r="G354" s="173">
        <v>7</v>
      </c>
      <c r="H354" s="23">
        <f t="shared" si="47"/>
        <v>2381</v>
      </c>
      <c r="I354" s="63">
        <f t="shared" si="48"/>
        <v>0.25631636763090443</v>
      </c>
      <c r="J354" s="50"/>
      <c r="K354" s="21"/>
      <c r="L354" s="58">
        <f t="shared" si="49"/>
        <v>0</v>
      </c>
      <c r="M354" s="50"/>
      <c r="N354" s="18"/>
      <c r="O354" s="19"/>
      <c r="P354" s="18"/>
      <c r="Q354" s="18" t="str">
        <f t="shared" si="50"/>
        <v> </v>
      </c>
      <c r="R354" s="28" t="str">
        <f t="shared" si="51"/>
        <v> </v>
      </c>
      <c r="S354" s="18" t="str">
        <f t="shared" si="52"/>
        <v> </v>
      </c>
      <c r="T354" s="149" t="s">
        <v>710</v>
      </c>
      <c r="U354" s="142">
        <f t="shared" si="46"/>
      </c>
    </row>
    <row r="355" spans="1:21" s="51" customFormat="1" ht="12.75" customHeight="1">
      <c r="A355" s="20"/>
      <c r="B355" s="161" t="s">
        <v>327</v>
      </c>
      <c r="C355" s="137" t="s">
        <v>42</v>
      </c>
      <c r="D355" s="161" t="s">
        <v>692</v>
      </c>
      <c r="E355" s="147" t="s">
        <v>153</v>
      </c>
      <c r="F355" s="167">
        <v>2629</v>
      </c>
      <c r="G355" s="173">
        <v>5</v>
      </c>
      <c r="H355" s="23">
        <f t="shared" si="47"/>
        <v>2379</v>
      </c>
      <c r="I355" s="63">
        <f t="shared" si="48"/>
        <v>0.1901863826550019</v>
      </c>
      <c r="J355" s="50"/>
      <c r="K355" s="21"/>
      <c r="L355" s="58">
        <f t="shared" si="49"/>
        <v>0</v>
      </c>
      <c r="M355" s="50"/>
      <c r="N355" s="18"/>
      <c r="O355" s="19"/>
      <c r="P355" s="18"/>
      <c r="Q355" s="18" t="str">
        <f t="shared" si="50"/>
        <v> </v>
      </c>
      <c r="R355" s="28" t="str">
        <f t="shared" si="51"/>
        <v> </v>
      </c>
      <c r="S355" s="18" t="str">
        <f t="shared" si="52"/>
        <v> </v>
      </c>
      <c r="T355" s="149" t="s">
        <v>710</v>
      </c>
      <c r="U355" s="142">
        <f t="shared" si="46"/>
      </c>
    </row>
    <row r="356" spans="1:21" s="51" customFormat="1" ht="12.75" customHeight="1">
      <c r="A356" s="20"/>
      <c r="B356" s="153" t="s">
        <v>752</v>
      </c>
      <c r="C356" s="153" t="s">
        <v>33</v>
      </c>
      <c r="D356" s="129" t="s">
        <v>761</v>
      </c>
      <c r="E356" s="32" t="s">
        <v>148</v>
      </c>
      <c r="F356" s="93">
        <v>2528</v>
      </c>
      <c r="G356" s="168">
        <v>3</v>
      </c>
      <c r="H356" s="23">
        <f t="shared" si="47"/>
        <v>2378</v>
      </c>
      <c r="I356" s="63">
        <f t="shared" si="48"/>
        <v>0.11867088607594937</v>
      </c>
      <c r="J356" s="50"/>
      <c r="K356" s="21"/>
      <c r="L356" s="58">
        <f t="shared" si="49"/>
        <v>0</v>
      </c>
      <c r="M356" s="132"/>
      <c r="N356" s="18"/>
      <c r="O356" s="19"/>
      <c r="P356" s="18"/>
      <c r="Q356" s="18" t="str">
        <f t="shared" si="50"/>
        <v> </v>
      </c>
      <c r="R356" s="28" t="str">
        <f t="shared" si="51"/>
        <v> </v>
      </c>
      <c r="S356" s="18" t="str">
        <f t="shared" si="52"/>
        <v> </v>
      </c>
      <c r="T356" s="149" t="s">
        <v>780</v>
      </c>
      <c r="U356" s="142">
        <f t="shared" si="46"/>
      </c>
    </row>
    <row r="357" spans="1:21" s="51" customFormat="1" ht="12.75" customHeight="1">
      <c r="A357" s="20"/>
      <c r="B357" s="151" t="s">
        <v>416</v>
      </c>
      <c r="C357" s="151" t="s">
        <v>42</v>
      </c>
      <c r="D357" s="151" t="s">
        <v>294</v>
      </c>
      <c r="E357" s="146" t="s">
        <v>150</v>
      </c>
      <c r="F357" s="176">
        <v>2866</v>
      </c>
      <c r="G357" s="174">
        <v>10</v>
      </c>
      <c r="H357" s="23">
        <f t="shared" si="47"/>
        <v>2366</v>
      </c>
      <c r="I357" s="63">
        <f t="shared" si="48"/>
        <v>0.34891835310537334</v>
      </c>
      <c r="J357" s="50"/>
      <c r="K357" s="21"/>
      <c r="L357" s="58">
        <f t="shared" si="49"/>
        <v>0</v>
      </c>
      <c r="M357" s="50"/>
      <c r="N357" s="18"/>
      <c r="O357" s="19"/>
      <c r="P357" s="18"/>
      <c r="Q357" s="18" t="str">
        <f t="shared" si="50"/>
        <v> </v>
      </c>
      <c r="R357" s="28" t="str">
        <f t="shared" si="51"/>
        <v> </v>
      </c>
      <c r="S357" s="18" t="str">
        <f t="shared" si="52"/>
        <v> </v>
      </c>
      <c r="T357" s="149" t="s">
        <v>432</v>
      </c>
      <c r="U357" s="142">
        <f t="shared" si="46"/>
      </c>
    </row>
    <row r="358" spans="1:21" s="51" customFormat="1" ht="12.75" customHeight="1">
      <c r="A358" s="20"/>
      <c r="B358" s="117" t="s">
        <v>93</v>
      </c>
      <c r="C358" s="117" t="s">
        <v>57</v>
      </c>
      <c r="D358" s="144" t="s">
        <v>146</v>
      </c>
      <c r="E358" s="18" t="s">
        <v>150</v>
      </c>
      <c r="F358" s="93">
        <v>3115</v>
      </c>
      <c r="G358" s="169">
        <v>15</v>
      </c>
      <c r="H358" s="23">
        <f t="shared" si="47"/>
        <v>2365</v>
      </c>
      <c r="I358" s="63">
        <f t="shared" si="48"/>
        <v>0.4815409309791332</v>
      </c>
      <c r="J358" s="50"/>
      <c r="K358" s="21"/>
      <c r="L358" s="58">
        <f t="shared" si="49"/>
        <v>0</v>
      </c>
      <c r="M358" s="50"/>
      <c r="N358" s="18"/>
      <c r="O358" s="19"/>
      <c r="P358" s="18"/>
      <c r="Q358" s="18" t="str">
        <f t="shared" si="50"/>
        <v> </v>
      </c>
      <c r="R358" s="28" t="str">
        <f t="shared" si="51"/>
        <v> </v>
      </c>
      <c r="S358" s="18" t="str">
        <f t="shared" si="52"/>
        <v> </v>
      </c>
      <c r="T358" s="149" t="s">
        <v>552</v>
      </c>
      <c r="U358" s="142">
        <f t="shared" si="46"/>
      </c>
    </row>
    <row r="359" spans="1:21" s="51" customFormat="1" ht="12.75" customHeight="1">
      <c r="A359" s="20"/>
      <c r="B359" s="144" t="s">
        <v>753</v>
      </c>
      <c r="C359" s="144" t="s">
        <v>33</v>
      </c>
      <c r="D359" s="129" t="s">
        <v>765</v>
      </c>
      <c r="E359" s="126" t="s">
        <v>149</v>
      </c>
      <c r="F359" s="43">
        <v>2652</v>
      </c>
      <c r="G359" s="168">
        <v>6</v>
      </c>
      <c r="H359" s="23">
        <f t="shared" si="47"/>
        <v>2352</v>
      </c>
      <c r="I359" s="63">
        <f t="shared" si="48"/>
        <v>0.22624434389140274</v>
      </c>
      <c r="J359" s="50"/>
      <c r="K359" s="21"/>
      <c r="L359" s="58">
        <f t="shared" si="49"/>
        <v>0</v>
      </c>
      <c r="M359" s="132"/>
      <c r="N359" s="18"/>
      <c r="O359" s="19"/>
      <c r="P359" s="18"/>
      <c r="Q359" s="18" t="str">
        <f t="shared" si="50"/>
        <v> </v>
      </c>
      <c r="R359" s="28" t="str">
        <f t="shared" si="51"/>
        <v> </v>
      </c>
      <c r="S359" s="18" t="str">
        <f t="shared" si="52"/>
        <v> </v>
      </c>
      <c r="T359" s="149" t="s">
        <v>780</v>
      </c>
      <c r="U359" s="142">
        <f t="shared" si="46"/>
      </c>
    </row>
    <row r="360" spans="1:21" s="51" customFormat="1" ht="12.75" customHeight="1">
      <c r="A360" s="20"/>
      <c r="B360" s="150" t="s">
        <v>461</v>
      </c>
      <c r="C360" s="150" t="s">
        <v>68</v>
      </c>
      <c r="D360" s="150" t="s">
        <v>434</v>
      </c>
      <c r="E360" s="147" t="s">
        <v>150</v>
      </c>
      <c r="F360" s="93">
        <v>2498</v>
      </c>
      <c r="G360" s="168">
        <v>3</v>
      </c>
      <c r="H360" s="23">
        <f t="shared" si="47"/>
        <v>2348</v>
      </c>
      <c r="I360" s="63">
        <f t="shared" si="48"/>
        <v>0.12009607686148918</v>
      </c>
      <c r="J360" s="50"/>
      <c r="K360" s="21"/>
      <c r="L360" s="58">
        <f t="shared" si="49"/>
        <v>0</v>
      </c>
      <c r="M360" s="50"/>
      <c r="N360" s="18"/>
      <c r="O360" s="19"/>
      <c r="P360" s="18"/>
      <c r="Q360" s="18" t="str">
        <f t="shared" si="50"/>
        <v> </v>
      </c>
      <c r="R360" s="28" t="str">
        <f t="shared" si="51"/>
        <v> </v>
      </c>
      <c r="S360" s="18" t="str">
        <f t="shared" si="52"/>
        <v> </v>
      </c>
      <c r="T360" s="149" t="s">
        <v>467</v>
      </c>
      <c r="U360" s="142">
        <f t="shared" si="46"/>
      </c>
    </row>
    <row r="361" spans="1:21" s="51" customFormat="1" ht="12.75" customHeight="1">
      <c r="A361" s="20"/>
      <c r="B361" s="59" t="s">
        <v>534</v>
      </c>
      <c r="C361" s="59" t="s">
        <v>31</v>
      </c>
      <c r="D361" s="153" t="s">
        <v>837</v>
      </c>
      <c r="E361" s="18" t="s">
        <v>148</v>
      </c>
      <c r="F361" s="93">
        <v>2742</v>
      </c>
      <c r="G361" s="168">
        <v>8</v>
      </c>
      <c r="H361" s="23">
        <f t="shared" si="47"/>
        <v>2342</v>
      </c>
      <c r="I361" s="63">
        <f t="shared" si="48"/>
        <v>0.29175784099197666</v>
      </c>
      <c r="J361" s="50"/>
      <c r="K361" s="21"/>
      <c r="L361" s="58">
        <f t="shared" si="49"/>
        <v>0</v>
      </c>
      <c r="M361" s="50"/>
      <c r="N361" s="18"/>
      <c r="O361" s="19"/>
      <c r="P361" s="18"/>
      <c r="Q361" s="18" t="str">
        <f t="shared" si="50"/>
        <v> </v>
      </c>
      <c r="R361" s="28" t="str">
        <f t="shared" si="51"/>
        <v> </v>
      </c>
      <c r="S361" s="18" t="str">
        <f t="shared" si="52"/>
        <v> </v>
      </c>
      <c r="T361" s="149" t="s">
        <v>552</v>
      </c>
      <c r="U361" s="142">
        <f t="shared" si="46"/>
      </c>
    </row>
    <row r="362" spans="1:24" s="61" customFormat="1" ht="12.75" customHeight="1">
      <c r="A362" s="20"/>
      <c r="B362" s="150" t="s">
        <v>462</v>
      </c>
      <c r="C362" s="150" t="s">
        <v>463</v>
      </c>
      <c r="D362" s="150" t="s">
        <v>464</v>
      </c>
      <c r="E362" s="147" t="s">
        <v>150</v>
      </c>
      <c r="F362" s="93">
        <v>2692</v>
      </c>
      <c r="G362" s="169">
        <v>7</v>
      </c>
      <c r="H362" s="23">
        <f t="shared" si="47"/>
        <v>2342</v>
      </c>
      <c r="I362" s="63">
        <f t="shared" si="48"/>
        <v>0.26002971768202077</v>
      </c>
      <c r="J362" s="50"/>
      <c r="K362" s="21"/>
      <c r="L362" s="58">
        <f t="shared" si="49"/>
        <v>0</v>
      </c>
      <c r="M362" s="50"/>
      <c r="N362" s="18"/>
      <c r="O362" s="19"/>
      <c r="P362" s="18"/>
      <c r="Q362" s="18" t="str">
        <f t="shared" si="50"/>
        <v> </v>
      </c>
      <c r="R362" s="28" t="str">
        <f t="shared" si="51"/>
        <v> </v>
      </c>
      <c r="S362" s="18" t="str">
        <f t="shared" si="52"/>
        <v> </v>
      </c>
      <c r="T362" s="149" t="s">
        <v>467</v>
      </c>
      <c r="U362" s="142">
        <f t="shared" si="46"/>
      </c>
      <c r="V362" s="51"/>
      <c r="W362" s="51"/>
      <c r="X362" s="51"/>
    </row>
    <row r="363" spans="1:21" s="51" customFormat="1" ht="12.75" customHeight="1">
      <c r="A363" s="20"/>
      <c r="B363" s="137" t="s">
        <v>512</v>
      </c>
      <c r="C363" s="137" t="s">
        <v>60</v>
      </c>
      <c r="D363" s="59" t="s">
        <v>131</v>
      </c>
      <c r="E363" s="147" t="s">
        <v>148</v>
      </c>
      <c r="F363" s="93">
        <v>2629</v>
      </c>
      <c r="G363" s="168">
        <v>6</v>
      </c>
      <c r="H363" s="23">
        <f t="shared" si="47"/>
        <v>2329</v>
      </c>
      <c r="I363" s="63">
        <f t="shared" si="48"/>
        <v>0.2282236591860023</v>
      </c>
      <c r="J363" s="50"/>
      <c r="K363" s="21"/>
      <c r="L363" s="58">
        <f t="shared" si="49"/>
        <v>0</v>
      </c>
      <c r="M363" s="50"/>
      <c r="N363" s="18"/>
      <c r="O363" s="19"/>
      <c r="P363" s="18"/>
      <c r="Q363" s="18" t="str">
        <f t="shared" si="50"/>
        <v> </v>
      </c>
      <c r="R363" s="28" t="str">
        <f t="shared" si="51"/>
        <v> </v>
      </c>
      <c r="S363" s="18" t="str">
        <f t="shared" si="52"/>
        <v> </v>
      </c>
      <c r="T363" s="149" t="s">
        <v>54</v>
      </c>
      <c r="U363" s="142">
        <f t="shared" si="46"/>
      </c>
    </row>
    <row r="364" spans="1:21" s="51" customFormat="1" ht="12.75" customHeight="1">
      <c r="A364" s="20"/>
      <c r="B364" s="150" t="s">
        <v>799</v>
      </c>
      <c r="C364" s="144" t="s">
        <v>66</v>
      </c>
      <c r="D364" s="150" t="s">
        <v>807</v>
      </c>
      <c r="E364" s="18" t="s">
        <v>148</v>
      </c>
      <c r="F364" s="176">
        <v>2828</v>
      </c>
      <c r="G364" s="174">
        <v>10</v>
      </c>
      <c r="H364" s="23">
        <f t="shared" si="47"/>
        <v>2328</v>
      </c>
      <c r="I364" s="63">
        <f t="shared" si="48"/>
        <v>0.3536067892503536</v>
      </c>
      <c r="J364" s="50"/>
      <c r="K364" s="21"/>
      <c r="L364" s="58">
        <f t="shared" si="49"/>
        <v>0</v>
      </c>
      <c r="M364" s="50"/>
      <c r="N364" s="18"/>
      <c r="O364" s="19"/>
      <c r="P364" s="18"/>
      <c r="Q364" s="18" t="str">
        <f t="shared" si="50"/>
        <v> </v>
      </c>
      <c r="R364" s="28" t="str">
        <f t="shared" si="51"/>
        <v> </v>
      </c>
      <c r="S364" s="18" t="str">
        <f t="shared" si="52"/>
        <v> </v>
      </c>
      <c r="T364" s="149" t="s">
        <v>78</v>
      </c>
      <c r="U364" s="142">
        <f t="shared" si="46"/>
      </c>
    </row>
    <row r="365" spans="1:21" s="51" customFormat="1" ht="12.75" customHeight="1">
      <c r="A365" s="20"/>
      <c r="B365" s="150" t="s">
        <v>800</v>
      </c>
      <c r="C365" s="144" t="s">
        <v>65</v>
      </c>
      <c r="D365" s="150" t="s">
        <v>807</v>
      </c>
      <c r="E365" s="18" t="s">
        <v>150</v>
      </c>
      <c r="F365" s="176">
        <v>2324</v>
      </c>
      <c r="G365" s="174">
        <v>0</v>
      </c>
      <c r="H365" s="23">
        <f t="shared" si="47"/>
        <v>2324</v>
      </c>
      <c r="I365" s="63">
        <f t="shared" si="48"/>
        <v>0</v>
      </c>
      <c r="J365" s="50"/>
      <c r="K365" s="21"/>
      <c r="L365" s="58">
        <f t="shared" si="49"/>
        <v>0</v>
      </c>
      <c r="M365" s="50"/>
      <c r="N365" s="18"/>
      <c r="O365" s="19"/>
      <c r="P365" s="59"/>
      <c r="Q365" s="18" t="str">
        <f t="shared" si="50"/>
        <v> </v>
      </c>
      <c r="R365" s="28" t="str">
        <f t="shared" si="51"/>
        <v> </v>
      </c>
      <c r="S365" s="18" t="str">
        <f t="shared" si="52"/>
        <v> </v>
      </c>
      <c r="T365" s="149" t="s">
        <v>78</v>
      </c>
      <c r="U365" s="142">
        <f t="shared" si="46"/>
      </c>
    </row>
    <row r="366" spans="1:21" s="51" customFormat="1" ht="12.75" customHeight="1">
      <c r="A366" s="20"/>
      <c r="B366" s="145" t="s">
        <v>366</v>
      </c>
      <c r="C366" s="144" t="s">
        <v>57</v>
      </c>
      <c r="D366" s="145" t="s">
        <v>354</v>
      </c>
      <c r="E366" s="147" t="s">
        <v>148</v>
      </c>
      <c r="F366" s="177">
        <v>2870</v>
      </c>
      <c r="G366" s="174">
        <v>11</v>
      </c>
      <c r="H366" s="23">
        <f t="shared" si="47"/>
        <v>2320</v>
      </c>
      <c r="I366" s="63">
        <f t="shared" si="48"/>
        <v>0.3832752613240418</v>
      </c>
      <c r="J366" s="50"/>
      <c r="K366" s="21"/>
      <c r="L366" s="58">
        <f t="shared" si="49"/>
        <v>0</v>
      </c>
      <c r="M366" s="50"/>
      <c r="N366" s="18"/>
      <c r="O366" s="19"/>
      <c r="P366" s="60"/>
      <c r="Q366" s="18" t="str">
        <f t="shared" si="50"/>
        <v> </v>
      </c>
      <c r="R366" s="28" t="str">
        <f t="shared" si="51"/>
        <v> </v>
      </c>
      <c r="S366" s="18" t="str">
        <f t="shared" si="52"/>
        <v> </v>
      </c>
      <c r="T366" s="149" t="s">
        <v>377</v>
      </c>
      <c r="U366" s="142">
        <f t="shared" si="46"/>
      </c>
    </row>
    <row r="367" spans="1:21" s="51" customFormat="1" ht="12.75" customHeight="1">
      <c r="A367" s="20"/>
      <c r="B367" s="150" t="s">
        <v>801</v>
      </c>
      <c r="C367" s="144" t="s">
        <v>125</v>
      </c>
      <c r="D367" s="150" t="s">
        <v>807</v>
      </c>
      <c r="E367" s="18" t="s">
        <v>148</v>
      </c>
      <c r="F367" s="176">
        <v>2519</v>
      </c>
      <c r="G367" s="174">
        <v>4</v>
      </c>
      <c r="H367" s="23">
        <f t="shared" si="47"/>
        <v>2319</v>
      </c>
      <c r="I367" s="63">
        <f t="shared" si="48"/>
        <v>0.15879317189360856</v>
      </c>
      <c r="J367" s="50"/>
      <c r="K367" s="21"/>
      <c r="L367" s="58">
        <f t="shared" si="49"/>
        <v>0</v>
      </c>
      <c r="M367" s="50"/>
      <c r="N367" s="18"/>
      <c r="O367" s="19"/>
      <c r="P367" s="18"/>
      <c r="Q367" s="18" t="str">
        <f t="shared" si="50"/>
        <v> </v>
      </c>
      <c r="R367" s="28" t="str">
        <f t="shared" si="51"/>
        <v> </v>
      </c>
      <c r="S367" s="18" t="str">
        <f t="shared" si="52"/>
        <v> </v>
      </c>
      <c r="T367" s="149" t="s">
        <v>78</v>
      </c>
      <c r="U367" s="142">
        <f t="shared" si="46"/>
      </c>
    </row>
    <row r="368" spans="1:24" s="61" customFormat="1" ht="12.75" customHeight="1">
      <c r="A368" s="20"/>
      <c r="B368" s="117" t="s">
        <v>611</v>
      </c>
      <c r="C368" s="117" t="s">
        <v>89</v>
      </c>
      <c r="D368" s="117" t="s">
        <v>310</v>
      </c>
      <c r="E368" s="147" t="s">
        <v>150</v>
      </c>
      <c r="F368" s="93">
        <v>2717</v>
      </c>
      <c r="G368" s="168">
        <v>8</v>
      </c>
      <c r="H368" s="23">
        <f t="shared" si="47"/>
        <v>2317</v>
      </c>
      <c r="I368" s="63">
        <f t="shared" si="48"/>
        <v>0.2944423997055576</v>
      </c>
      <c r="J368" s="50"/>
      <c r="K368" s="21"/>
      <c r="L368" s="58">
        <f t="shared" si="49"/>
        <v>0</v>
      </c>
      <c r="M368" s="50"/>
      <c r="N368" s="18"/>
      <c r="O368" s="19"/>
      <c r="P368" s="18"/>
      <c r="Q368" s="18" t="str">
        <f t="shared" si="50"/>
        <v> </v>
      </c>
      <c r="R368" s="28" t="str">
        <f t="shared" si="51"/>
        <v> </v>
      </c>
      <c r="S368" s="18" t="str">
        <f t="shared" si="52"/>
        <v> </v>
      </c>
      <c r="T368" s="149" t="s">
        <v>633</v>
      </c>
      <c r="U368" s="142">
        <f t="shared" si="46"/>
      </c>
      <c r="V368" s="51"/>
      <c r="W368" s="51"/>
      <c r="X368" s="51"/>
    </row>
    <row r="369" spans="1:21" s="51" customFormat="1" ht="12.75" customHeight="1">
      <c r="A369" s="19"/>
      <c r="B369" s="59" t="s">
        <v>535</v>
      </c>
      <c r="C369" s="59" t="s">
        <v>536</v>
      </c>
      <c r="D369" s="137" t="s">
        <v>299</v>
      </c>
      <c r="E369" s="18" t="s">
        <v>149</v>
      </c>
      <c r="F369" s="93">
        <v>2712</v>
      </c>
      <c r="G369" s="168">
        <v>8</v>
      </c>
      <c r="H369" s="23">
        <f t="shared" si="47"/>
        <v>2312</v>
      </c>
      <c r="I369" s="63">
        <f t="shared" si="48"/>
        <v>0.2949852507374631</v>
      </c>
      <c r="J369" s="50"/>
      <c r="K369" s="21"/>
      <c r="L369" s="58">
        <f t="shared" si="49"/>
        <v>0</v>
      </c>
      <c r="M369" s="50"/>
      <c r="N369" s="18"/>
      <c r="O369" s="19"/>
      <c r="P369" s="18"/>
      <c r="Q369" s="18" t="str">
        <f t="shared" si="50"/>
        <v> </v>
      </c>
      <c r="R369" s="28" t="str">
        <f t="shared" si="51"/>
        <v> </v>
      </c>
      <c r="S369" s="18" t="str">
        <f t="shared" si="52"/>
        <v> </v>
      </c>
      <c r="T369" s="149" t="s">
        <v>552</v>
      </c>
      <c r="U369" s="142">
        <f t="shared" si="46"/>
      </c>
    </row>
    <row r="370" spans="1:21" s="51" customFormat="1" ht="12.75" customHeight="1">
      <c r="A370" s="20"/>
      <c r="B370" s="151" t="s">
        <v>417</v>
      </c>
      <c r="C370" s="151" t="s">
        <v>164</v>
      </c>
      <c r="D370" s="144" t="s">
        <v>834</v>
      </c>
      <c r="E370" s="156" t="s">
        <v>153</v>
      </c>
      <c r="F370" s="178">
        <v>2560</v>
      </c>
      <c r="G370" s="175">
        <v>5</v>
      </c>
      <c r="H370" s="23">
        <f t="shared" si="47"/>
        <v>2310</v>
      </c>
      <c r="I370" s="63">
        <f t="shared" si="48"/>
        <v>0.1953125</v>
      </c>
      <c r="J370" s="50"/>
      <c r="K370" s="21"/>
      <c r="L370" s="58">
        <f t="shared" si="49"/>
        <v>0</v>
      </c>
      <c r="M370" s="50"/>
      <c r="N370" s="18"/>
      <c r="O370" s="19"/>
      <c r="P370" s="18"/>
      <c r="Q370" s="18" t="str">
        <f t="shared" si="50"/>
        <v> </v>
      </c>
      <c r="R370" s="28" t="str">
        <f t="shared" si="51"/>
        <v> </v>
      </c>
      <c r="S370" s="18" t="str">
        <f t="shared" si="52"/>
        <v> </v>
      </c>
      <c r="T370" s="149" t="s">
        <v>432</v>
      </c>
      <c r="U370" s="142">
        <f t="shared" si="46"/>
      </c>
    </row>
    <row r="371" spans="1:21" s="51" customFormat="1" ht="12.75" customHeight="1">
      <c r="A371" s="20"/>
      <c r="B371" s="161" t="s">
        <v>686</v>
      </c>
      <c r="C371" s="145" t="s">
        <v>358</v>
      </c>
      <c r="D371" s="161" t="s">
        <v>692</v>
      </c>
      <c r="E371" s="147" t="s">
        <v>148</v>
      </c>
      <c r="F371" s="167">
        <v>2459</v>
      </c>
      <c r="G371" s="173">
        <v>3</v>
      </c>
      <c r="H371" s="23">
        <f t="shared" si="47"/>
        <v>2309</v>
      </c>
      <c r="I371" s="63">
        <f t="shared" si="48"/>
        <v>0.12200081333875558</v>
      </c>
      <c r="J371" s="50"/>
      <c r="K371" s="21"/>
      <c r="L371" s="58">
        <f t="shared" si="49"/>
        <v>0</v>
      </c>
      <c r="M371" s="50"/>
      <c r="N371" s="18"/>
      <c r="O371" s="19"/>
      <c r="P371" s="59"/>
      <c r="Q371" s="18" t="str">
        <f t="shared" si="50"/>
        <v> </v>
      </c>
      <c r="R371" s="28" t="str">
        <f t="shared" si="51"/>
        <v> </v>
      </c>
      <c r="S371" s="18" t="str">
        <f t="shared" si="52"/>
        <v> </v>
      </c>
      <c r="T371" s="149" t="s">
        <v>710</v>
      </c>
      <c r="U371" s="142">
        <f t="shared" si="46"/>
      </c>
    </row>
    <row r="372" spans="1:24" s="51" customFormat="1" ht="12.75" customHeight="1">
      <c r="A372" s="20"/>
      <c r="B372" s="144" t="s">
        <v>282</v>
      </c>
      <c r="C372" s="144" t="s">
        <v>50</v>
      </c>
      <c r="D372" s="117" t="s">
        <v>517</v>
      </c>
      <c r="E372" s="147" t="s">
        <v>148</v>
      </c>
      <c r="F372" s="93">
        <v>2552</v>
      </c>
      <c r="G372" s="169">
        <v>5</v>
      </c>
      <c r="H372" s="23">
        <f t="shared" si="47"/>
        <v>2302</v>
      </c>
      <c r="I372" s="63">
        <f t="shared" si="48"/>
        <v>0.1959247648902821</v>
      </c>
      <c r="J372" s="50"/>
      <c r="K372" s="21"/>
      <c r="L372" s="58">
        <f t="shared" si="49"/>
        <v>0</v>
      </c>
      <c r="M372" s="50"/>
      <c r="N372" s="18"/>
      <c r="O372" s="19"/>
      <c r="P372" s="18"/>
      <c r="Q372" s="18" t="str">
        <f t="shared" si="50"/>
        <v> </v>
      </c>
      <c r="R372" s="28" t="str">
        <f t="shared" si="51"/>
        <v> </v>
      </c>
      <c r="S372" s="18" t="str">
        <f t="shared" si="52"/>
        <v> </v>
      </c>
      <c r="T372" s="149" t="s">
        <v>54</v>
      </c>
      <c r="U372" s="142">
        <f t="shared" si="46"/>
      </c>
      <c r="X372" s="61"/>
    </row>
    <row r="373" spans="1:21" s="51" customFormat="1" ht="12.75" customHeight="1">
      <c r="A373" s="20"/>
      <c r="B373" s="117" t="s">
        <v>614</v>
      </c>
      <c r="C373" s="117" t="s">
        <v>33</v>
      </c>
      <c r="D373" s="34" t="s">
        <v>141</v>
      </c>
      <c r="E373" s="156" t="s">
        <v>150</v>
      </c>
      <c r="F373" s="93">
        <v>2650</v>
      </c>
      <c r="G373" s="169">
        <v>7</v>
      </c>
      <c r="H373" s="23">
        <f t="shared" si="47"/>
        <v>2300</v>
      </c>
      <c r="I373" s="63">
        <f t="shared" si="48"/>
        <v>0.2641509433962264</v>
      </c>
      <c r="J373" s="45"/>
      <c r="K373" s="21"/>
      <c r="L373" s="58">
        <f t="shared" si="49"/>
        <v>0</v>
      </c>
      <c r="M373" s="50"/>
      <c r="N373" s="18"/>
      <c r="O373" s="19"/>
      <c r="P373" s="18"/>
      <c r="Q373" s="18" t="str">
        <f t="shared" si="50"/>
        <v> </v>
      </c>
      <c r="R373" s="28" t="str">
        <f t="shared" si="51"/>
        <v> </v>
      </c>
      <c r="S373" s="18" t="str">
        <f t="shared" si="52"/>
        <v> </v>
      </c>
      <c r="T373" s="149" t="s">
        <v>633</v>
      </c>
      <c r="U373" s="142">
        <f t="shared" si="46"/>
      </c>
    </row>
    <row r="374" spans="1:21" s="51" customFormat="1" ht="12.75" customHeight="1">
      <c r="A374" s="20"/>
      <c r="B374" s="153" t="s">
        <v>652</v>
      </c>
      <c r="C374" s="153" t="s">
        <v>96</v>
      </c>
      <c r="D374" s="144" t="s">
        <v>314</v>
      </c>
      <c r="E374" s="126"/>
      <c r="F374" s="93">
        <v>2998</v>
      </c>
      <c r="G374" s="170">
        <v>14</v>
      </c>
      <c r="H374" s="23">
        <f t="shared" si="47"/>
        <v>2298</v>
      </c>
      <c r="I374" s="63">
        <f t="shared" si="48"/>
        <v>0.46697798532354906</v>
      </c>
      <c r="J374" s="50">
        <v>41</v>
      </c>
      <c r="K374" s="21">
        <v>5</v>
      </c>
      <c r="L374" s="58">
        <f t="shared" si="49"/>
        <v>2850</v>
      </c>
      <c r="M374" s="50"/>
      <c r="N374" s="18"/>
      <c r="O374" s="19"/>
      <c r="P374" s="18"/>
      <c r="Q374" s="18" t="str">
        <f t="shared" si="50"/>
        <v> </v>
      </c>
      <c r="R374" s="28" t="str">
        <f t="shared" si="51"/>
        <v> </v>
      </c>
      <c r="S374" s="18" t="str">
        <f t="shared" si="52"/>
        <v> </v>
      </c>
      <c r="T374" s="149" t="s">
        <v>660</v>
      </c>
      <c r="U374" s="142">
        <f t="shared" si="46"/>
      </c>
    </row>
    <row r="375" spans="1:21" s="51" customFormat="1" ht="12.75" customHeight="1">
      <c r="A375" s="20"/>
      <c r="B375" s="161" t="s">
        <v>687</v>
      </c>
      <c r="C375" s="137" t="s">
        <v>119</v>
      </c>
      <c r="D375" s="161" t="s">
        <v>697</v>
      </c>
      <c r="E375" s="147" t="s">
        <v>148</v>
      </c>
      <c r="F375" s="167">
        <v>2497</v>
      </c>
      <c r="G375" s="173">
        <v>4</v>
      </c>
      <c r="H375" s="23">
        <f t="shared" si="47"/>
        <v>2297</v>
      </c>
      <c r="I375" s="63">
        <f t="shared" si="48"/>
        <v>0.16019223067681218</v>
      </c>
      <c r="J375" s="50"/>
      <c r="K375" s="21"/>
      <c r="L375" s="58">
        <f t="shared" si="49"/>
        <v>0</v>
      </c>
      <c r="M375" s="50"/>
      <c r="N375" s="18"/>
      <c r="O375" s="19"/>
      <c r="P375" s="60"/>
      <c r="Q375" s="18" t="str">
        <f t="shared" si="50"/>
        <v> </v>
      </c>
      <c r="R375" s="28" t="str">
        <f t="shared" si="51"/>
        <v> </v>
      </c>
      <c r="S375" s="18" t="str">
        <f t="shared" si="52"/>
        <v> </v>
      </c>
      <c r="T375" s="149" t="s">
        <v>710</v>
      </c>
      <c r="U375" s="142">
        <f t="shared" si="46"/>
      </c>
    </row>
    <row r="376" spans="1:21" s="51" customFormat="1" ht="12.75" customHeight="1">
      <c r="A376" s="20"/>
      <c r="B376" s="145" t="s">
        <v>177</v>
      </c>
      <c r="C376" s="145" t="s">
        <v>212</v>
      </c>
      <c r="D376" s="145" t="s">
        <v>395</v>
      </c>
      <c r="E376" s="146" t="s">
        <v>148</v>
      </c>
      <c r="F376" s="177">
        <v>2446</v>
      </c>
      <c r="G376" s="174">
        <v>3</v>
      </c>
      <c r="H376" s="23">
        <f t="shared" si="47"/>
        <v>2296</v>
      </c>
      <c r="I376" s="63">
        <f t="shared" si="48"/>
        <v>0.12264922322158626</v>
      </c>
      <c r="J376" s="45"/>
      <c r="K376" s="21"/>
      <c r="L376" s="58">
        <f t="shared" si="49"/>
        <v>0</v>
      </c>
      <c r="M376" s="50"/>
      <c r="N376" s="18"/>
      <c r="O376" s="19"/>
      <c r="P376" s="18"/>
      <c r="Q376" s="18" t="str">
        <f t="shared" si="50"/>
        <v> </v>
      </c>
      <c r="R376" s="28" t="str">
        <f t="shared" si="51"/>
        <v> </v>
      </c>
      <c r="S376" s="18" t="str">
        <f t="shared" si="52"/>
        <v> </v>
      </c>
      <c r="T376" s="149" t="s">
        <v>407</v>
      </c>
      <c r="U376" s="142">
        <f t="shared" si="46"/>
      </c>
    </row>
    <row r="377" spans="1:21" s="51" customFormat="1" ht="12.75" customHeight="1">
      <c r="A377" s="20"/>
      <c r="B377" s="117" t="s">
        <v>622</v>
      </c>
      <c r="C377" s="117" t="s">
        <v>623</v>
      </c>
      <c r="D377" s="117" t="s">
        <v>305</v>
      </c>
      <c r="E377" s="147" t="s">
        <v>150</v>
      </c>
      <c r="F377" s="93">
        <v>2288</v>
      </c>
      <c r="G377" s="168">
        <v>0</v>
      </c>
      <c r="H377" s="23">
        <f t="shared" si="47"/>
        <v>2288</v>
      </c>
      <c r="I377" s="63">
        <f t="shared" si="48"/>
        <v>0</v>
      </c>
      <c r="J377" s="50"/>
      <c r="K377" s="21"/>
      <c r="L377" s="58">
        <f t="shared" si="49"/>
        <v>0</v>
      </c>
      <c r="M377" s="50">
        <v>93</v>
      </c>
      <c r="N377" s="18"/>
      <c r="O377" s="19"/>
      <c r="P377" s="18"/>
      <c r="Q377" s="18" t="str">
        <f t="shared" si="50"/>
        <v> </v>
      </c>
      <c r="R377" s="28" t="str">
        <f t="shared" si="51"/>
        <v> </v>
      </c>
      <c r="S377" s="18" t="str">
        <f t="shared" si="52"/>
        <v> </v>
      </c>
      <c r="T377" s="149" t="s">
        <v>633</v>
      </c>
      <c r="U377" s="142">
        <f t="shared" si="46"/>
      </c>
    </row>
    <row r="378" spans="1:21" s="51" customFormat="1" ht="12.75" customHeight="1">
      <c r="A378" s="20"/>
      <c r="B378" s="137" t="s">
        <v>176</v>
      </c>
      <c r="C378" s="137" t="s">
        <v>44</v>
      </c>
      <c r="D378" s="79" t="s">
        <v>127</v>
      </c>
      <c r="E378" s="147" t="s">
        <v>150</v>
      </c>
      <c r="F378" s="93">
        <v>2636</v>
      </c>
      <c r="G378" s="168">
        <v>7</v>
      </c>
      <c r="H378" s="23">
        <f t="shared" si="47"/>
        <v>2286</v>
      </c>
      <c r="I378" s="63">
        <f t="shared" si="48"/>
        <v>0.26555386949924126</v>
      </c>
      <c r="J378" s="50"/>
      <c r="K378" s="21"/>
      <c r="L378" s="58">
        <f t="shared" si="49"/>
        <v>0</v>
      </c>
      <c r="M378" s="50">
        <v>103</v>
      </c>
      <c r="N378" s="18"/>
      <c r="O378" s="19"/>
      <c r="P378" s="59"/>
      <c r="Q378" s="18" t="str">
        <f t="shared" si="50"/>
        <v> </v>
      </c>
      <c r="R378" s="28" t="str">
        <f t="shared" si="51"/>
        <v> </v>
      </c>
      <c r="S378" s="18" t="str">
        <f t="shared" si="52"/>
        <v> </v>
      </c>
      <c r="T378" s="149" t="s">
        <v>482</v>
      </c>
      <c r="U378" s="142">
        <f t="shared" si="46"/>
      </c>
    </row>
    <row r="379" spans="1:21" s="51" customFormat="1" ht="12.75" customHeight="1">
      <c r="A379" s="20"/>
      <c r="B379" s="150" t="s">
        <v>465</v>
      </c>
      <c r="C379" s="150" t="s">
        <v>120</v>
      </c>
      <c r="D379" s="150" t="s">
        <v>434</v>
      </c>
      <c r="E379" s="147" t="s">
        <v>148</v>
      </c>
      <c r="F379" s="93">
        <v>2280</v>
      </c>
      <c r="G379" s="169">
        <v>0</v>
      </c>
      <c r="H379" s="23">
        <f t="shared" si="47"/>
        <v>2280</v>
      </c>
      <c r="I379" s="63">
        <f t="shared" si="48"/>
        <v>0</v>
      </c>
      <c r="J379" s="50"/>
      <c r="K379" s="21"/>
      <c r="L379" s="58">
        <f t="shared" si="49"/>
        <v>0</v>
      </c>
      <c r="M379" s="50"/>
      <c r="N379" s="18"/>
      <c r="O379" s="19"/>
      <c r="P379" s="18"/>
      <c r="Q379" s="18" t="str">
        <f t="shared" si="50"/>
        <v> </v>
      </c>
      <c r="R379" s="28" t="str">
        <f t="shared" si="51"/>
        <v> </v>
      </c>
      <c r="S379" s="18" t="str">
        <f t="shared" si="52"/>
        <v> </v>
      </c>
      <c r="T379" s="149" t="s">
        <v>467</v>
      </c>
      <c r="U379" s="142">
        <f t="shared" si="46"/>
      </c>
    </row>
    <row r="380" spans="1:21" s="51" customFormat="1" ht="12.75" customHeight="1">
      <c r="A380" s="20"/>
      <c r="B380" s="137" t="s">
        <v>754</v>
      </c>
      <c r="C380" s="137" t="s">
        <v>36</v>
      </c>
      <c r="D380" s="59" t="s">
        <v>115</v>
      </c>
      <c r="E380" s="33" t="s">
        <v>149</v>
      </c>
      <c r="F380" s="43">
        <v>2628</v>
      </c>
      <c r="G380" s="168">
        <v>7</v>
      </c>
      <c r="H380" s="23">
        <f t="shared" si="47"/>
        <v>2278</v>
      </c>
      <c r="I380" s="63">
        <f t="shared" si="48"/>
        <v>0.2663622526636225</v>
      </c>
      <c r="J380" s="154">
        <v>63</v>
      </c>
      <c r="K380" s="21">
        <v>3</v>
      </c>
      <c r="L380" s="58">
        <f t="shared" si="49"/>
        <v>5550</v>
      </c>
      <c r="M380" s="50"/>
      <c r="N380" s="18"/>
      <c r="O380" s="19"/>
      <c r="P380" s="18"/>
      <c r="Q380" s="18" t="str">
        <f t="shared" si="50"/>
        <v> </v>
      </c>
      <c r="R380" s="28" t="str">
        <f t="shared" si="51"/>
        <v> </v>
      </c>
      <c r="S380" s="18" t="str">
        <f t="shared" si="52"/>
        <v> </v>
      </c>
      <c r="T380" s="149" t="s">
        <v>780</v>
      </c>
      <c r="U380" s="142">
        <f t="shared" si="46"/>
      </c>
    </row>
    <row r="381" spans="1:21" s="51" customFormat="1" ht="12.75" customHeight="1">
      <c r="A381" s="20"/>
      <c r="B381" s="150" t="s">
        <v>802</v>
      </c>
      <c r="C381" s="137" t="s">
        <v>803</v>
      </c>
      <c r="D381" s="150" t="s">
        <v>826</v>
      </c>
      <c r="E381" s="18" t="s">
        <v>148</v>
      </c>
      <c r="F381" s="176">
        <v>2413</v>
      </c>
      <c r="G381" s="174">
        <v>3</v>
      </c>
      <c r="H381" s="23">
        <f t="shared" si="47"/>
        <v>2263</v>
      </c>
      <c r="I381" s="63">
        <f t="shared" si="48"/>
        <v>0.12432656444260257</v>
      </c>
      <c r="J381" s="50">
        <v>53</v>
      </c>
      <c r="K381" s="21">
        <v>9</v>
      </c>
      <c r="L381" s="58">
        <f t="shared" si="49"/>
        <v>3050</v>
      </c>
      <c r="M381" s="50"/>
      <c r="N381" s="18"/>
      <c r="O381" s="19"/>
      <c r="P381" s="18"/>
      <c r="Q381" s="18" t="str">
        <f t="shared" si="50"/>
        <v> </v>
      </c>
      <c r="R381" s="28" t="str">
        <f t="shared" si="51"/>
        <v> </v>
      </c>
      <c r="S381" s="18" t="str">
        <f t="shared" si="52"/>
        <v> </v>
      </c>
      <c r="T381" s="149" t="s">
        <v>78</v>
      </c>
      <c r="U381" s="142">
        <f t="shared" si="46"/>
      </c>
    </row>
    <row r="382" spans="1:21" s="51" customFormat="1" ht="12.75" customHeight="1">
      <c r="A382" s="20"/>
      <c r="B382" s="161" t="s">
        <v>688</v>
      </c>
      <c r="C382" s="165" t="s">
        <v>152</v>
      </c>
      <c r="D382" s="161" t="s">
        <v>696</v>
      </c>
      <c r="E382" s="147" t="s">
        <v>150</v>
      </c>
      <c r="F382" s="167">
        <v>2507</v>
      </c>
      <c r="G382" s="173">
        <v>5</v>
      </c>
      <c r="H382" s="23">
        <f t="shared" si="47"/>
        <v>2257</v>
      </c>
      <c r="I382" s="63">
        <f t="shared" si="48"/>
        <v>0.1994415636218588</v>
      </c>
      <c r="J382" s="50"/>
      <c r="K382" s="21"/>
      <c r="L382" s="58">
        <f t="shared" si="49"/>
        <v>0</v>
      </c>
      <c r="M382" s="50"/>
      <c r="N382" s="18"/>
      <c r="O382" s="19"/>
      <c r="P382" s="18"/>
      <c r="Q382" s="18" t="str">
        <f t="shared" si="50"/>
        <v> </v>
      </c>
      <c r="R382" s="28" t="str">
        <f t="shared" si="51"/>
        <v> </v>
      </c>
      <c r="S382" s="18" t="str">
        <f t="shared" si="52"/>
        <v> </v>
      </c>
      <c r="T382" s="149" t="s">
        <v>710</v>
      </c>
      <c r="U382" s="142">
        <f t="shared" si="46"/>
      </c>
    </row>
    <row r="383" spans="1:21" s="51" customFormat="1" ht="12.75" customHeight="1">
      <c r="A383" s="20"/>
      <c r="B383" s="144" t="s">
        <v>755</v>
      </c>
      <c r="C383" s="144" t="s">
        <v>25</v>
      </c>
      <c r="D383" s="144" t="s">
        <v>143</v>
      </c>
      <c r="E383" s="126"/>
      <c r="F383" s="43">
        <v>2546</v>
      </c>
      <c r="G383" s="168">
        <v>6</v>
      </c>
      <c r="H383" s="23">
        <f t="shared" si="47"/>
        <v>2246</v>
      </c>
      <c r="I383" s="63">
        <f t="shared" si="48"/>
        <v>0.2356637863315004</v>
      </c>
      <c r="J383" s="154">
        <v>69</v>
      </c>
      <c r="K383" s="21">
        <v>7</v>
      </c>
      <c r="L383" s="58">
        <f t="shared" si="49"/>
        <v>5150</v>
      </c>
      <c r="M383" s="132"/>
      <c r="N383" s="18"/>
      <c r="O383" s="19"/>
      <c r="P383" s="18"/>
      <c r="Q383" s="18" t="str">
        <f t="shared" si="50"/>
        <v> </v>
      </c>
      <c r="R383" s="28" t="str">
        <f t="shared" si="51"/>
        <v> </v>
      </c>
      <c r="S383" s="18" t="str">
        <f t="shared" si="52"/>
        <v> </v>
      </c>
      <c r="T383" s="149" t="s">
        <v>780</v>
      </c>
      <c r="U383" s="142">
        <f t="shared" si="46"/>
      </c>
    </row>
    <row r="384" spans="1:24" s="51" customFormat="1" ht="12.75" customHeight="1">
      <c r="A384" s="19"/>
      <c r="B384" s="59" t="s">
        <v>619</v>
      </c>
      <c r="C384" s="59" t="s">
        <v>42</v>
      </c>
      <c r="D384" s="144" t="s">
        <v>306</v>
      </c>
      <c r="E384" s="163" t="s">
        <v>149</v>
      </c>
      <c r="F384" s="93">
        <v>2396</v>
      </c>
      <c r="G384" s="168">
        <v>3</v>
      </c>
      <c r="H384" s="23">
        <f t="shared" si="47"/>
        <v>2246</v>
      </c>
      <c r="I384" s="63">
        <f t="shared" si="48"/>
        <v>0.12520868113522537</v>
      </c>
      <c r="J384" s="50"/>
      <c r="K384" s="21"/>
      <c r="L384" s="58">
        <f t="shared" si="49"/>
        <v>0</v>
      </c>
      <c r="M384" s="50"/>
      <c r="N384" s="18"/>
      <c r="O384" s="19"/>
      <c r="P384" s="60"/>
      <c r="Q384" s="18" t="str">
        <f t="shared" si="50"/>
        <v> </v>
      </c>
      <c r="R384" s="28" t="str">
        <f t="shared" si="51"/>
        <v> </v>
      </c>
      <c r="S384" s="18" t="str">
        <f t="shared" si="52"/>
        <v> </v>
      </c>
      <c r="T384" s="149" t="s">
        <v>633</v>
      </c>
      <c r="U384" s="142">
        <f t="shared" si="46"/>
      </c>
      <c r="V384" s="118"/>
      <c r="W384" s="30"/>
      <c r="X384" s="30"/>
    </row>
    <row r="385" spans="1:21" s="51" customFormat="1" ht="12.75" customHeight="1">
      <c r="A385" s="20"/>
      <c r="B385" s="59" t="s">
        <v>537</v>
      </c>
      <c r="C385" s="59" t="s">
        <v>44</v>
      </c>
      <c r="D385" s="144" t="s">
        <v>298</v>
      </c>
      <c r="E385" s="18" t="s">
        <v>148</v>
      </c>
      <c r="F385" s="93">
        <v>2484</v>
      </c>
      <c r="G385" s="168">
        <v>5</v>
      </c>
      <c r="H385" s="23">
        <f t="shared" si="47"/>
        <v>2234</v>
      </c>
      <c r="I385" s="63">
        <f t="shared" si="48"/>
        <v>0.20128824476650561</v>
      </c>
      <c r="J385" s="50"/>
      <c r="K385" s="21"/>
      <c r="L385" s="58">
        <f t="shared" si="49"/>
        <v>0</v>
      </c>
      <c r="M385" s="50"/>
      <c r="N385" s="18"/>
      <c r="O385" s="19"/>
      <c r="P385" s="18"/>
      <c r="Q385" s="18" t="str">
        <f t="shared" si="50"/>
        <v> </v>
      </c>
      <c r="R385" s="28" t="str">
        <f t="shared" si="51"/>
        <v> </v>
      </c>
      <c r="S385" s="18" t="str">
        <f t="shared" si="52"/>
        <v> </v>
      </c>
      <c r="T385" s="149" t="s">
        <v>552</v>
      </c>
      <c r="U385" s="142">
        <f t="shared" si="46"/>
      </c>
    </row>
    <row r="386" spans="1:21" s="51" customFormat="1" ht="12.75" customHeight="1">
      <c r="A386" s="20"/>
      <c r="B386" s="144" t="s">
        <v>118</v>
      </c>
      <c r="C386" s="137" t="s">
        <v>42</v>
      </c>
      <c r="D386" s="137" t="s">
        <v>819</v>
      </c>
      <c r="E386" s="147" t="s">
        <v>150</v>
      </c>
      <c r="F386" s="93">
        <v>2612</v>
      </c>
      <c r="G386" s="168">
        <v>8</v>
      </c>
      <c r="H386" s="23">
        <f t="shared" si="47"/>
        <v>2212</v>
      </c>
      <c r="I386" s="63">
        <f t="shared" si="48"/>
        <v>0.3062787136294028</v>
      </c>
      <c r="J386" s="45"/>
      <c r="K386" s="21"/>
      <c r="L386" s="58">
        <f t="shared" si="49"/>
        <v>0</v>
      </c>
      <c r="M386" s="50"/>
      <c r="N386" s="18"/>
      <c r="O386" s="19"/>
      <c r="P386" s="18"/>
      <c r="Q386" s="18" t="str">
        <f t="shared" si="50"/>
        <v> </v>
      </c>
      <c r="R386" s="28" t="str">
        <f t="shared" si="51"/>
        <v> </v>
      </c>
      <c r="S386" s="18" t="str">
        <f t="shared" si="52"/>
        <v> </v>
      </c>
      <c r="T386" s="149" t="s">
        <v>54</v>
      </c>
      <c r="U386" s="142">
        <f t="shared" si="46"/>
      </c>
    </row>
    <row r="387" spans="1:21" s="51" customFormat="1" ht="12.75" customHeight="1">
      <c r="A387" s="20"/>
      <c r="B387" s="161" t="s">
        <v>664</v>
      </c>
      <c r="C387" s="137" t="s">
        <v>57</v>
      </c>
      <c r="D387" s="161" t="s">
        <v>696</v>
      </c>
      <c r="E387" s="147" t="s">
        <v>153</v>
      </c>
      <c r="F387" s="167">
        <v>2508</v>
      </c>
      <c r="G387" s="173">
        <v>6</v>
      </c>
      <c r="H387" s="23">
        <f t="shared" si="47"/>
        <v>2208</v>
      </c>
      <c r="I387" s="63">
        <f t="shared" si="48"/>
        <v>0.23923444976076555</v>
      </c>
      <c r="J387" s="50">
        <v>46</v>
      </c>
      <c r="K387" s="21">
        <v>3</v>
      </c>
      <c r="L387" s="58">
        <f t="shared" si="49"/>
        <v>3850</v>
      </c>
      <c r="M387" s="50"/>
      <c r="N387" s="18"/>
      <c r="O387" s="19"/>
      <c r="P387" s="18"/>
      <c r="Q387" s="18" t="str">
        <f t="shared" si="50"/>
        <v> </v>
      </c>
      <c r="R387" s="28" t="str">
        <f t="shared" si="51"/>
        <v> </v>
      </c>
      <c r="S387" s="18" t="str">
        <f t="shared" si="52"/>
        <v> </v>
      </c>
      <c r="T387" s="149" t="s">
        <v>710</v>
      </c>
      <c r="U387" s="142">
        <f t="shared" si="46"/>
      </c>
    </row>
    <row r="388" spans="1:21" s="51" customFormat="1" ht="12.75" customHeight="1">
      <c r="A388" s="20"/>
      <c r="B388" s="150" t="s">
        <v>804</v>
      </c>
      <c r="C388" s="144" t="s">
        <v>805</v>
      </c>
      <c r="D388" s="150" t="s">
        <v>808</v>
      </c>
      <c r="E388" s="18" t="s">
        <v>150</v>
      </c>
      <c r="F388" s="176">
        <v>2251</v>
      </c>
      <c r="G388" s="174">
        <v>1</v>
      </c>
      <c r="H388" s="23">
        <f t="shared" si="47"/>
        <v>2201</v>
      </c>
      <c r="I388" s="63">
        <f t="shared" si="48"/>
        <v>0.0444247001332741</v>
      </c>
      <c r="J388" s="50"/>
      <c r="K388" s="21"/>
      <c r="L388" s="58">
        <f t="shared" si="49"/>
        <v>0</v>
      </c>
      <c r="M388" s="50"/>
      <c r="N388" s="18"/>
      <c r="O388" s="19"/>
      <c r="P388" s="18"/>
      <c r="Q388" s="18" t="str">
        <f t="shared" si="50"/>
        <v> </v>
      </c>
      <c r="R388" s="28" t="str">
        <f t="shared" si="51"/>
        <v> </v>
      </c>
      <c r="S388" s="18" t="str">
        <f t="shared" si="52"/>
        <v> </v>
      </c>
      <c r="T388" s="149" t="s">
        <v>78</v>
      </c>
      <c r="U388" s="142">
        <f t="shared" si="46"/>
      </c>
    </row>
    <row r="389" spans="1:21" s="51" customFormat="1" ht="12.75" customHeight="1">
      <c r="A389" s="20"/>
      <c r="B389" s="161" t="s">
        <v>689</v>
      </c>
      <c r="C389" s="145" t="s">
        <v>33</v>
      </c>
      <c r="D389" s="161" t="s">
        <v>821</v>
      </c>
      <c r="E389" s="147" t="s">
        <v>705</v>
      </c>
      <c r="F389" s="167">
        <v>2449</v>
      </c>
      <c r="G389" s="173">
        <v>5</v>
      </c>
      <c r="H389" s="23">
        <f t="shared" si="47"/>
        <v>2199</v>
      </c>
      <c r="I389" s="63">
        <f t="shared" si="48"/>
        <v>0.2041649652919559</v>
      </c>
      <c r="J389" s="50"/>
      <c r="K389" s="21"/>
      <c r="L389" s="58">
        <f t="shared" si="49"/>
        <v>0</v>
      </c>
      <c r="M389" s="50"/>
      <c r="N389" s="18"/>
      <c r="O389" s="19"/>
      <c r="P389" s="59"/>
      <c r="Q389" s="18" t="str">
        <f t="shared" si="50"/>
        <v> </v>
      </c>
      <c r="R389" s="28" t="str">
        <f t="shared" si="51"/>
        <v> </v>
      </c>
      <c r="S389" s="18" t="str">
        <f t="shared" si="52"/>
        <v> </v>
      </c>
      <c r="T389" s="149" t="s">
        <v>710</v>
      </c>
      <c r="U389" s="142">
        <f t="shared" si="46"/>
      </c>
    </row>
    <row r="390" spans="1:21" s="51" customFormat="1" ht="12.75" customHeight="1">
      <c r="A390" s="20"/>
      <c r="B390" s="150" t="s">
        <v>466</v>
      </c>
      <c r="C390" s="150" t="s">
        <v>75</v>
      </c>
      <c r="D390" s="150" t="s">
        <v>434</v>
      </c>
      <c r="E390" s="147" t="s">
        <v>150</v>
      </c>
      <c r="F390" s="93">
        <v>2294</v>
      </c>
      <c r="G390" s="168">
        <v>2</v>
      </c>
      <c r="H390" s="23">
        <f t="shared" si="47"/>
        <v>2194</v>
      </c>
      <c r="I390" s="63">
        <f t="shared" si="48"/>
        <v>0.08718395815170009</v>
      </c>
      <c r="J390" s="50"/>
      <c r="K390" s="21"/>
      <c r="L390" s="58">
        <f t="shared" si="49"/>
        <v>0</v>
      </c>
      <c r="M390" s="50"/>
      <c r="N390" s="18"/>
      <c r="O390" s="19"/>
      <c r="P390" s="18"/>
      <c r="Q390" s="18" t="str">
        <f t="shared" si="50"/>
        <v> </v>
      </c>
      <c r="R390" s="28" t="str">
        <f t="shared" si="51"/>
        <v> </v>
      </c>
      <c r="S390" s="18" t="str">
        <f t="shared" si="52"/>
        <v> </v>
      </c>
      <c r="T390" s="149" t="s">
        <v>467</v>
      </c>
      <c r="U390" s="142">
        <f t="shared" si="46"/>
      </c>
    </row>
    <row r="391" spans="1:21" s="51" customFormat="1" ht="12.75" customHeight="1">
      <c r="A391" s="20"/>
      <c r="B391" s="145" t="s">
        <v>344</v>
      </c>
      <c r="C391" s="153" t="s">
        <v>53</v>
      </c>
      <c r="D391" s="145" t="s">
        <v>155</v>
      </c>
      <c r="E391" s="166" t="s">
        <v>148</v>
      </c>
      <c r="F391" s="176">
        <v>2386</v>
      </c>
      <c r="G391" s="174">
        <v>4</v>
      </c>
      <c r="H391" s="23">
        <f t="shared" si="47"/>
        <v>2186</v>
      </c>
      <c r="I391" s="63">
        <f t="shared" si="48"/>
        <v>0.16764459346186086</v>
      </c>
      <c r="J391" s="50">
        <v>43</v>
      </c>
      <c r="K391" s="21">
        <v>5</v>
      </c>
      <c r="L391" s="58">
        <f t="shared" si="49"/>
        <v>3050</v>
      </c>
      <c r="M391" s="50"/>
      <c r="N391" s="18"/>
      <c r="O391" s="19"/>
      <c r="P391" s="18"/>
      <c r="Q391" s="18" t="str">
        <f t="shared" si="50"/>
        <v> </v>
      </c>
      <c r="R391" s="28" t="str">
        <f t="shared" si="51"/>
        <v> </v>
      </c>
      <c r="S391" s="18" t="str">
        <f t="shared" si="52"/>
        <v> </v>
      </c>
      <c r="T391" s="149" t="s">
        <v>352</v>
      </c>
      <c r="U391" s="142">
        <f t="shared" si="46"/>
      </c>
    </row>
    <row r="392" spans="1:21" s="51" customFormat="1" ht="12.75" customHeight="1">
      <c r="A392" s="20"/>
      <c r="B392" s="144" t="s">
        <v>480</v>
      </c>
      <c r="C392" s="137" t="s">
        <v>60</v>
      </c>
      <c r="D392" s="117" t="s">
        <v>127</v>
      </c>
      <c r="E392" s="147" t="s">
        <v>150</v>
      </c>
      <c r="F392" s="93">
        <v>2434</v>
      </c>
      <c r="G392" s="169">
        <v>5</v>
      </c>
      <c r="H392" s="23">
        <f t="shared" si="47"/>
        <v>2184</v>
      </c>
      <c r="I392" s="63">
        <f t="shared" si="48"/>
        <v>0.2054231717337716</v>
      </c>
      <c r="J392" s="50"/>
      <c r="K392" s="21"/>
      <c r="L392" s="58">
        <f t="shared" si="49"/>
        <v>0</v>
      </c>
      <c r="M392" s="50">
        <v>117</v>
      </c>
      <c r="N392" s="18"/>
      <c r="O392" s="19"/>
      <c r="P392" s="18"/>
      <c r="Q392" s="18" t="str">
        <f t="shared" si="50"/>
        <v> </v>
      </c>
      <c r="R392" s="28" t="str">
        <f t="shared" si="51"/>
        <v> </v>
      </c>
      <c r="S392" s="18" t="str">
        <f t="shared" si="52"/>
        <v> </v>
      </c>
      <c r="T392" s="149" t="s">
        <v>482</v>
      </c>
      <c r="U392" s="142">
        <f t="shared" si="46"/>
      </c>
    </row>
    <row r="393" spans="1:21" s="51" customFormat="1" ht="12.75" customHeight="1">
      <c r="A393" s="20"/>
      <c r="B393" s="151" t="s">
        <v>418</v>
      </c>
      <c r="C393" s="151" t="s">
        <v>45</v>
      </c>
      <c r="D393" s="151" t="s">
        <v>292</v>
      </c>
      <c r="E393" s="146" t="s">
        <v>148</v>
      </c>
      <c r="F393" s="176">
        <v>2532</v>
      </c>
      <c r="G393" s="174">
        <v>7</v>
      </c>
      <c r="H393" s="23">
        <f t="shared" si="47"/>
        <v>2182</v>
      </c>
      <c r="I393" s="63">
        <f t="shared" si="48"/>
        <v>0.2764612954186414</v>
      </c>
      <c r="J393" s="50"/>
      <c r="K393" s="21"/>
      <c r="L393" s="58">
        <f t="shared" si="49"/>
        <v>0</v>
      </c>
      <c r="M393" s="50"/>
      <c r="N393" s="18"/>
      <c r="O393" s="19"/>
      <c r="P393" s="59"/>
      <c r="Q393" s="18" t="str">
        <f t="shared" si="50"/>
        <v> </v>
      </c>
      <c r="R393" s="28" t="str">
        <f t="shared" si="51"/>
        <v> </v>
      </c>
      <c r="S393" s="18" t="str">
        <f t="shared" si="52"/>
        <v> </v>
      </c>
      <c r="T393" s="149" t="s">
        <v>432</v>
      </c>
      <c r="U393" s="142">
        <f aca="true" t="shared" si="53" ref="U393:U456">IF(SUM(O393:S393)&gt;0,1,"")</f>
      </c>
    </row>
    <row r="394" spans="1:21" s="51" customFormat="1" ht="12.75" customHeight="1">
      <c r="A394" s="20"/>
      <c r="B394" s="144" t="s">
        <v>49</v>
      </c>
      <c r="C394" s="144" t="s">
        <v>258</v>
      </c>
      <c r="D394" s="144" t="s">
        <v>314</v>
      </c>
      <c r="E394" s="18"/>
      <c r="F394" s="93">
        <v>2509</v>
      </c>
      <c r="G394" s="169">
        <v>7</v>
      </c>
      <c r="H394" s="23">
        <f t="shared" si="47"/>
        <v>2159</v>
      </c>
      <c r="I394" s="63">
        <f t="shared" si="48"/>
        <v>0.27899561578318055</v>
      </c>
      <c r="J394" s="50">
        <v>57</v>
      </c>
      <c r="K394" s="21">
        <v>2</v>
      </c>
      <c r="L394" s="58">
        <f t="shared" si="49"/>
        <v>5200</v>
      </c>
      <c r="M394" s="50"/>
      <c r="N394" s="18"/>
      <c r="O394" s="19"/>
      <c r="P394" s="18"/>
      <c r="Q394" s="18" t="str">
        <f t="shared" si="50"/>
        <v> </v>
      </c>
      <c r="R394" s="28" t="str">
        <f t="shared" si="51"/>
        <v> </v>
      </c>
      <c r="S394" s="18" t="str">
        <f t="shared" si="52"/>
        <v> </v>
      </c>
      <c r="T394" s="149" t="s">
        <v>660</v>
      </c>
      <c r="U394" s="142">
        <f t="shared" si="53"/>
      </c>
    </row>
    <row r="395" spans="1:21" s="51" customFormat="1" ht="12.75" customHeight="1">
      <c r="A395" s="20"/>
      <c r="B395" s="117" t="s">
        <v>538</v>
      </c>
      <c r="C395" s="59" t="s">
        <v>42</v>
      </c>
      <c r="D395" s="144" t="s">
        <v>836</v>
      </c>
      <c r="E395" s="18" t="s">
        <v>153</v>
      </c>
      <c r="F395" s="93">
        <v>2402</v>
      </c>
      <c r="G395" s="168">
        <v>5</v>
      </c>
      <c r="H395" s="23">
        <f t="shared" si="47"/>
        <v>2152</v>
      </c>
      <c r="I395" s="63">
        <f t="shared" si="48"/>
        <v>0.20815986677768525</v>
      </c>
      <c r="J395" s="45"/>
      <c r="K395" s="21"/>
      <c r="L395" s="58">
        <f t="shared" si="49"/>
        <v>0</v>
      </c>
      <c r="M395" s="50"/>
      <c r="N395" s="18"/>
      <c r="O395" s="19"/>
      <c r="P395" s="18"/>
      <c r="Q395" s="18" t="str">
        <f t="shared" si="50"/>
        <v> </v>
      </c>
      <c r="R395" s="28" t="str">
        <f t="shared" si="51"/>
        <v> </v>
      </c>
      <c r="S395" s="18" t="str">
        <f t="shared" si="52"/>
        <v> </v>
      </c>
      <c r="T395" s="149" t="s">
        <v>552</v>
      </c>
      <c r="U395" s="142">
        <f t="shared" si="53"/>
      </c>
    </row>
    <row r="396" spans="1:21" s="51" customFormat="1" ht="12.75" customHeight="1">
      <c r="A396" s="20"/>
      <c r="B396" s="59" t="s">
        <v>620</v>
      </c>
      <c r="C396" s="59" t="s">
        <v>51</v>
      </c>
      <c r="D396" s="79" t="s">
        <v>621</v>
      </c>
      <c r="E396" s="147" t="s">
        <v>150</v>
      </c>
      <c r="F396" s="93">
        <v>2294</v>
      </c>
      <c r="G396" s="168">
        <v>3</v>
      </c>
      <c r="H396" s="23">
        <f t="shared" si="47"/>
        <v>2144</v>
      </c>
      <c r="I396" s="63">
        <f t="shared" si="48"/>
        <v>0.13077593722755013</v>
      </c>
      <c r="J396" s="50"/>
      <c r="K396" s="21"/>
      <c r="L396" s="58">
        <f t="shared" si="49"/>
        <v>0</v>
      </c>
      <c r="M396" s="50"/>
      <c r="N396" s="18"/>
      <c r="O396" s="19"/>
      <c r="P396" s="18"/>
      <c r="Q396" s="18" t="str">
        <f t="shared" si="50"/>
        <v> </v>
      </c>
      <c r="R396" s="28" t="str">
        <f t="shared" si="51"/>
        <v> </v>
      </c>
      <c r="S396" s="18" t="str">
        <f t="shared" si="52"/>
        <v> </v>
      </c>
      <c r="T396" s="149" t="s">
        <v>633</v>
      </c>
      <c r="U396" s="142">
        <f t="shared" si="53"/>
      </c>
    </row>
    <row r="397" spans="1:21" s="51" customFormat="1" ht="12.75" customHeight="1">
      <c r="A397" s="20"/>
      <c r="B397" s="59" t="s">
        <v>624</v>
      </c>
      <c r="C397" s="59" t="s">
        <v>50</v>
      </c>
      <c r="D397" s="79" t="s">
        <v>305</v>
      </c>
      <c r="E397" s="147" t="s">
        <v>148</v>
      </c>
      <c r="F397" s="93">
        <v>2193</v>
      </c>
      <c r="G397" s="168">
        <v>1</v>
      </c>
      <c r="H397" s="23">
        <f t="shared" si="47"/>
        <v>2143</v>
      </c>
      <c r="I397" s="63">
        <f t="shared" si="48"/>
        <v>0.045599635202918376</v>
      </c>
      <c r="J397" s="50"/>
      <c r="K397" s="21"/>
      <c r="L397" s="58">
        <f t="shared" si="49"/>
        <v>0</v>
      </c>
      <c r="M397" s="50"/>
      <c r="N397" s="18"/>
      <c r="O397" s="19"/>
      <c r="P397" s="18"/>
      <c r="Q397" s="18" t="str">
        <f t="shared" si="50"/>
        <v> </v>
      </c>
      <c r="R397" s="28" t="str">
        <f t="shared" si="51"/>
        <v> </v>
      </c>
      <c r="S397" s="18" t="str">
        <f t="shared" si="52"/>
        <v> </v>
      </c>
      <c r="T397" s="149" t="s">
        <v>633</v>
      </c>
      <c r="U397" s="142">
        <f t="shared" si="53"/>
      </c>
    </row>
    <row r="398" spans="1:24" s="51" customFormat="1" ht="12.75" customHeight="1">
      <c r="A398" s="20"/>
      <c r="B398" s="137" t="s">
        <v>481</v>
      </c>
      <c r="C398" s="137" t="s">
        <v>96</v>
      </c>
      <c r="D398" s="144" t="s">
        <v>851</v>
      </c>
      <c r="E398" s="18"/>
      <c r="F398" s="93">
        <v>2543</v>
      </c>
      <c r="G398" s="168">
        <v>8</v>
      </c>
      <c r="H398" s="23">
        <f t="shared" si="47"/>
        <v>2143</v>
      </c>
      <c r="I398" s="63">
        <f t="shared" si="48"/>
        <v>0.31458906802988595</v>
      </c>
      <c r="J398" s="50"/>
      <c r="K398" s="21"/>
      <c r="L398" s="58">
        <f t="shared" si="49"/>
        <v>0</v>
      </c>
      <c r="M398" s="50"/>
      <c r="N398" s="18"/>
      <c r="O398" s="19"/>
      <c r="P398" s="18"/>
      <c r="Q398" s="18" t="str">
        <f t="shared" si="50"/>
        <v> </v>
      </c>
      <c r="R398" s="28" t="str">
        <f t="shared" si="51"/>
        <v> </v>
      </c>
      <c r="S398" s="18" t="str">
        <f t="shared" si="52"/>
        <v> </v>
      </c>
      <c r="T398" s="149" t="s">
        <v>482</v>
      </c>
      <c r="U398" s="142">
        <f t="shared" si="53"/>
      </c>
      <c r="V398" s="61"/>
      <c r="W398" s="61"/>
      <c r="X398" s="61"/>
    </row>
    <row r="399" spans="1:21" s="51" customFormat="1" ht="12.75" customHeight="1">
      <c r="A399" s="20"/>
      <c r="B399" s="144" t="s">
        <v>638</v>
      </c>
      <c r="C399" s="137" t="s">
        <v>239</v>
      </c>
      <c r="D399" s="144" t="s">
        <v>846</v>
      </c>
      <c r="E399" s="18"/>
      <c r="F399" s="93">
        <v>2389</v>
      </c>
      <c r="G399" s="169">
        <v>5</v>
      </c>
      <c r="H399" s="23">
        <f t="shared" si="47"/>
        <v>2139</v>
      </c>
      <c r="I399" s="63">
        <f t="shared" si="48"/>
        <v>0.2092925910422771</v>
      </c>
      <c r="J399" s="50"/>
      <c r="K399" s="21"/>
      <c r="L399" s="58">
        <f t="shared" si="49"/>
        <v>0</v>
      </c>
      <c r="M399" s="78"/>
      <c r="N399" s="18"/>
      <c r="O399" s="19"/>
      <c r="P399" s="18"/>
      <c r="Q399" s="18" t="str">
        <f t="shared" si="50"/>
        <v> </v>
      </c>
      <c r="R399" s="28" t="str">
        <f t="shared" si="51"/>
        <v> </v>
      </c>
      <c r="S399" s="18" t="str">
        <f t="shared" si="52"/>
        <v> </v>
      </c>
      <c r="T399" s="149" t="s">
        <v>660</v>
      </c>
      <c r="U399" s="142">
        <f t="shared" si="53"/>
      </c>
    </row>
    <row r="400" spans="1:21" s="51" customFormat="1" ht="12.75" customHeight="1">
      <c r="A400" s="20"/>
      <c r="B400" s="150" t="s">
        <v>460</v>
      </c>
      <c r="C400" s="150" t="s">
        <v>67</v>
      </c>
      <c r="D400" s="150" t="s">
        <v>464</v>
      </c>
      <c r="E400" s="147" t="s">
        <v>148</v>
      </c>
      <c r="F400" s="93">
        <v>2385</v>
      </c>
      <c r="G400" s="169">
        <v>5</v>
      </c>
      <c r="H400" s="23">
        <f t="shared" si="47"/>
        <v>2135</v>
      </c>
      <c r="I400" s="63">
        <f t="shared" si="48"/>
        <v>0.20964360587002098</v>
      </c>
      <c r="J400" s="50"/>
      <c r="K400" s="21"/>
      <c r="L400" s="58">
        <f t="shared" si="49"/>
        <v>0</v>
      </c>
      <c r="M400" s="50"/>
      <c r="N400" s="18"/>
      <c r="O400" s="19"/>
      <c r="P400" s="18"/>
      <c r="Q400" s="18" t="str">
        <f t="shared" si="50"/>
        <v> </v>
      </c>
      <c r="R400" s="28" t="str">
        <f t="shared" si="51"/>
        <v> </v>
      </c>
      <c r="S400" s="18" t="str">
        <f t="shared" si="52"/>
        <v> </v>
      </c>
      <c r="T400" s="149" t="s">
        <v>467</v>
      </c>
      <c r="U400" s="142">
        <f t="shared" si="53"/>
      </c>
    </row>
    <row r="401" spans="1:21" s="51" customFormat="1" ht="12.75" customHeight="1">
      <c r="A401" s="20"/>
      <c r="B401" s="117" t="s">
        <v>539</v>
      </c>
      <c r="C401" s="117" t="s">
        <v>53</v>
      </c>
      <c r="D401" s="144" t="s">
        <v>300</v>
      </c>
      <c r="E401" s="18" t="s">
        <v>153</v>
      </c>
      <c r="F401" s="93">
        <v>2247</v>
      </c>
      <c r="G401" s="169">
        <v>3</v>
      </c>
      <c r="H401" s="23">
        <f t="shared" si="47"/>
        <v>2097</v>
      </c>
      <c r="I401" s="63">
        <f t="shared" si="48"/>
        <v>0.13351134846461948</v>
      </c>
      <c r="J401" s="50"/>
      <c r="K401" s="21"/>
      <c r="L401" s="58">
        <f t="shared" si="49"/>
        <v>0</v>
      </c>
      <c r="M401" s="50"/>
      <c r="N401" s="18"/>
      <c r="O401" s="19"/>
      <c r="P401" s="59"/>
      <c r="Q401" s="18" t="str">
        <f t="shared" si="50"/>
        <v> </v>
      </c>
      <c r="R401" s="28" t="str">
        <f t="shared" si="51"/>
        <v> </v>
      </c>
      <c r="S401" s="18" t="str">
        <f t="shared" si="52"/>
        <v> </v>
      </c>
      <c r="T401" s="149" t="s">
        <v>552</v>
      </c>
      <c r="U401" s="142">
        <f t="shared" si="53"/>
      </c>
    </row>
    <row r="402" spans="1:21" s="51" customFormat="1" ht="12.75" customHeight="1">
      <c r="A402" s="20"/>
      <c r="B402" s="144" t="s">
        <v>756</v>
      </c>
      <c r="C402" s="144" t="s">
        <v>323</v>
      </c>
      <c r="D402" s="59" t="s">
        <v>762</v>
      </c>
      <c r="E402" s="18"/>
      <c r="F402" s="43">
        <v>2396</v>
      </c>
      <c r="G402" s="168">
        <v>6</v>
      </c>
      <c r="H402" s="23">
        <f t="shared" si="47"/>
        <v>2096</v>
      </c>
      <c r="I402" s="63">
        <f t="shared" si="48"/>
        <v>0.25041736227045075</v>
      </c>
      <c r="J402" s="50"/>
      <c r="K402" s="21"/>
      <c r="L402" s="58">
        <f t="shared" si="49"/>
        <v>0</v>
      </c>
      <c r="M402" s="50"/>
      <c r="N402" s="18"/>
      <c r="O402" s="19"/>
      <c r="P402" s="18"/>
      <c r="Q402" s="18" t="str">
        <f t="shared" si="50"/>
        <v> </v>
      </c>
      <c r="R402" s="28" t="str">
        <f t="shared" si="51"/>
        <v> </v>
      </c>
      <c r="S402" s="18" t="str">
        <f t="shared" si="52"/>
        <v> </v>
      </c>
      <c r="T402" s="149" t="s">
        <v>780</v>
      </c>
      <c r="U402" s="142">
        <f t="shared" si="53"/>
      </c>
    </row>
    <row r="403" spans="1:21" s="51" customFormat="1" ht="12.75" customHeight="1">
      <c r="A403" s="20"/>
      <c r="B403" s="117" t="s">
        <v>618</v>
      </c>
      <c r="C403" s="117" t="s">
        <v>37</v>
      </c>
      <c r="D403" s="117" t="s">
        <v>305</v>
      </c>
      <c r="E403" s="147" t="s">
        <v>148</v>
      </c>
      <c r="F403" s="93">
        <v>2431</v>
      </c>
      <c r="G403" s="169">
        <v>7</v>
      </c>
      <c r="H403" s="23">
        <f t="shared" si="47"/>
        <v>2081</v>
      </c>
      <c r="I403" s="63">
        <f t="shared" si="48"/>
        <v>0.2879473467708762</v>
      </c>
      <c r="J403" s="50"/>
      <c r="K403" s="21"/>
      <c r="L403" s="58">
        <f t="shared" si="49"/>
        <v>0</v>
      </c>
      <c r="M403" s="50"/>
      <c r="N403" s="18"/>
      <c r="O403" s="19"/>
      <c r="P403" s="60"/>
      <c r="Q403" s="18" t="str">
        <f t="shared" si="50"/>
        <v> </v>
      </c>
      <c r="R403" s="28" t="str">
        <f t="shared" si="51"/>
        <v> </v>
      </c>
      <c r="S403" s="18" t="str">
        <f t="shared" si="52"/>
        <v> </v>
      </c>
      <c r="T403" s="149" t="s">
        <v>633</v>
      </c>
      <c r="U403" s="142">
        <f t="shared" si="53"/>
      </c>
    </row>
    <row r="404" spans="1:21" s="51" customFormat="1" ht="12.75" customHeight="1">
      <c r="A404" s="20"/>
      <c r="B404" s="144" t="s">
        <v>653</v>
      </c>
      <c r="C404" s="144" t="s">
        <v>323</v>
      </c>
      <c r="D404" s="117" t="s">
        <v>657</v>
      </c>
      <c r="E404" s="18"/>
      <c r="F404" s="93">
        <v>2564</v>
      </c>
      <c r="G404" s="169">
        <v>10</v>
      </c>
      <c r="H404" s="23">
        <f t="shared" si="47"/>
        <v>2064</v>
      </c>
      <c r="I404" s="63">
        <f t="shared" si="48"/>
        <v>0.39001560062402496</v>
      </c>
      <c r="J404" s="50"/>
      <c r="K404" s="21"/>
      <c r="L404" s="58">
        <f t="shared" si="49"/>
        <v>0</v>
      </c>
      <c r="M404" s="50"/>
      <c r="N404" s="70"/>
      <c r="O404" s="71"/>
      <c r="P404" s="60"/>
      <c r="Q404" s="18" t="str">
        <f t="shared" si="50"/>
        <v> </v>
      </c>
      <c r="R404" s="28" t="str">
        <f t="shared" si="51"/>
        <v> </v>
      </c>
      <c r="S404" s="18" t="str">
        <f t="shared" si="52"/>
        <v> </v>
      </c>
      <c r="T404" s="149" t="s">
        <v>660</v>
      </c>
      <c r="U404" s="142">
        <f t="shared" si="53"/>
      </c>
    </row>
    <row r="405" spans="1:24" s="51" customFormat="1" ht="12.75" customHeight="1">
      <c r="A405" s="20"/>
      <c r="B405" s="137" t="s">
        <v>757</v>
      </c>
      <c r="C405" s="137" t="s">
        <v>324</v>
      </c>
      <c r="D405" s="144" t="s">
        <v>843</v>
      </c>
      <c r="E405" s="18" t="s">
        <v>149</v>
      </c>
      <c r="F405" s="93">
        <v>2712</v>
      </c>
      <c r="G405" s="168">
        <v>13</v>
      </c>
      <c r="H405" s="23">
        <f t="shared" si="47"/>
        <v>2062</v>
      </c>
      <c r="I405" s="63">
        <f t="shared" si="48"/>
        <v>0.47935103244837757</v>
      </c>
      <c r="J405" s="50"/>
      <c r="K405" s="21"/>
      <c r="L405" s="58">
        <f t="shared" si="49"/>
        <v>0</v>
      </c>
      <c r="M405" s="50"/>
      <c r="N405" s="18"/>
      <c r="O405" s="19"/>
      <c r="P405" s="18"/>
      <c r="Q405" s="18" t="str">
        <f t="shared" si="50"/>
        <v> </v>
      </c>
      <c r="R405" s="28" t="str">
        <f t="shared" si="51"/>
        <v> </v>
      </c>
      <c r="S405" s="18" t="str">
        <f t="shared" si="52"/>
        <v> </v>
      </c>
      <c r="T405" s="149" t="s">
        <v>780</v>
      </c>
      <c r="U405" s="142">
        <f t="shared" si="53"/>
      </c>
      <c r="V405" s="30"/>
      <c r="W405" s="30"/>
      <c r="X405" s="30"/>
    </row>
    <row r="406" spans="1:21" s="51" customFormat="1" ht="12.75" customHeight="1">
      <c r="A406" s="20"/>
      <c r="B406" s="150" t="s">
        <v>806</v>
      </c>
      <c r="C406" s="144" t="s">
        <v>587</v>
      </c>
      <c r="D406" s="150" t="s">
        <v>809</v>
      </c>
      <c r="E406" s="18" t="s">
        <v>149</v>
      </c>
      <c r="F406" s="176">
        <v>2246</v>
      </c>
      <c r="G406" s="174">
        <v>4</v>
      </c>
      <c r="H406" s="23">
        <f t="shared" si="47"/>
        <v>2046</v>
      </c>
      <c r="I406" s="63">
        <f t="shared" si="48"/>
        <v>0.17809439002671415</v>
      </c>
      <c r="J406" s="50"/>
      <c r="K406" s="21"/>
      <c r="L406" s="58">
        <f t="shared" si="49"/>
        <v>0</v>
      </c>
      <c r="M406" s="50"/>
      <c r="N406" s="18"/>
      <c r="O406" s="19"/>
      <c r="P406" s="18"/>
      <c r="Q406" s="18" t="str">
        <f t="shared" si="50"/>
        <v> </v>
      </c>
      <c r="R406" s="28" t="str">
        <f t="shared" si="51"/>
        <v> </v>
      </c>
      <c r="S406" s="18" t="str">
        <f t="shared" si="52"/>
        <v> </v>
      </c>
      <c r="T406" s="149" t="s">
        <v>78</v>
      </c>
      <c r="U406" s="142">
        <f t="shared" si="53"/>
      </c>
    </row>
    <row r="407" spans="1:21" s="51" customFormat="1" ht="12.75" customHeight="1">
      <c r="A407" s="20"/>
      <c r="B407" s="117" t="s">
        <v>540</v>
      </c>
      <c r="C407" s="59" t="s">
        <v>224</v>
      </c>
      <c r="D407" s="144" t="s">
        <v>296</v>
      </c>
      <c r="E407" s="33" t="s">
        <v>148</v>
      </c>
      <c r="F407" s="93">
        <v>2539</v>
      </c>
      <c r="G407" s="169">
        <v>10</v>
      </c>
      <c r="H407" s="23">
        <f aca="true" t="shared" si="54" ref="H407:H437">F407-50*G407</f>
        <v>2039</v>
      </c>
      <c r="I407" s="63">
        <f aca="true" t="shared" si="55" ref="I407:I470">G407/F407*100</f>
        <v>0.3938558487593541</v>
      </c>
      <c r="J407" s="50"/>
      <c r="K407" s="21"/>
      <c r="L407" s="58">
        <f aca="true" t="shared" si="56" ref="L407:L470">J407*100-K407*250</f>
        <v>0</v>
      </c>
      <c r="M407" s="50"/>
      <c r="N407" s="18"/>
      <c r="O407" s="19"/>
      <c r="P407" s="18"/>
      <c r="Q407" s="18" t="str">
        <f aca="true" t="shared" si="57" ref="Q407:Q470">IF(H407&gt;3600,1," ")</f>
        <v> </v>
      </c>
      <c r="R407" s="28" t="str">
        <f aca="true" t="shared" si="58" ref="R407:R470">IF(L407&gt;6400,1," ")</f>
        <v> </v>
      </c>
      <c r="S407" s="18" t="str">
        <f aca="true" t="shared" si="59" ref="S407:S470">IF(M407&gt;136,1," ")</f>
        <v> </v>
      </c>
      <c r="T407" s="149" t="s">
        <v>552</v>
      </c>
      <c r="U407" s="142">
        <f t="shared" si="53"/>
      </c>
    </row>
    <row r="408" spans="1:24" s="61" customFormat="1" ht="12.75" customHeight="1">
      <c r="A408" s="20"/>
      <c r="B408" s="117" t="s">
        <v>615</v>
      </c>
      <c r="C408" s="117" t="s">
        <v>34</v>
      </c>
      <c r="D408" s="137" t="s">
        <v>309</v>
      </c>
      <c r="E408" s="147" t="s">
        <v>149</v>
      </c>
      <c r="F408" s="93">
        <v>2638</v>
      </c>
      <c r="G408" s="169">
        <v>12</v>
      </c>
      <c r="H408" s="23">
        <f t="shared" si="54"/>
        <v>2038</v>
      </c>
      <c r="I408" s="63">
        <f t="shared" si="55"/>
        <v>0.45489006823351025</v>
      </c>
      <c r="J408" s="50"/>
      <c r="K408" s="21"/>
      <c r="L408" s="58">
        <f t="shared" si="56"/>
        <v>0</v>
      </c>
      <c r="M408" s="78"/>
      <c r="N408" s="18"/>
      <c r="O408" s="19"/>
      <c r="P408" s="18"/>
      <c r="Q408" s="18" t="str">
        <f t="shared" si="57"/>
        <v> </v>
      </c>
      <c r="R408" s="28" t="str">
        <f t="shared" si="58"/>
        <v> </v>
      </c>
      <c r="S408" s="18" t="str">
        <f t="shared" si="59"/>
        <v> </v>
      </c>
      <c r="T408" s="149" t="s">
        <v>633</v>
      </c>
      <c r="U408" s="142">
        <f t="shared" si="53"/>
      </c>
      <c r="V408" s="51"/>
      <c r="W408" s="51"/>
      <c r="X408" s="51"/>
    </row>
    <row r="409" spans="1:21" s="51" customFormat="1" ht="12.75" customHeight="1">
      <c r="A409" s="20"/>
      <c r="B409" s="145" t="s">
        <v>393</v>
      </c>
      <c r="C409" s="145" t="s">
        <v>96</v>
      </c>
      <c r="D409" s="152" t="s">
        <v>182</v>
      </c>
      <c r="E409" s="156" t="s">
        <v>153</v>
      </c>
      <c r="F409" s="177">
        <v>2531</v>
      </c>
      <c r="G409" s="174">
        <v>10</v>
      </c>
      <c r="H409" s="23">
        <f t="shared" si="54"/>
        <v>2031</v>
      </c>
      <c r="I409" s="63">
        <f t="shared" si="55"/>
        <v>0.39510075069142636</v>
      </c>
      <c r="J409" s="45"/>
      <c r="K409" s="21"/>
      <c r="L409" s="58">
        <f t="shared" si="56"/>
        <v>0</v>
      </c>
      <c r="M409" s="50"/>
      <c r="N409" s="18"/>
      <c r="O409" s="19"/>
      <c r="P409" s="59"/>
      <c r="Q409" s="18" t="str">
        <f t="shared" si="57"/>
        <v> </v>
      </c>
      <c r="R409" s="28" t="str">
        <f t="shared" si="58"/>
        <v> </v>
      </c>
      <c r="S409" s="18" t="str">
        <f t="shared" si="59"/>
        <v> </v>
      </c>
      <c r="T409" s="149" t="s">
        <v>407</v>
      </c>
      <c r="U409" s="142">
        <f t="shared" si="53"/>
      </c>
    </row>
    <row r="410" spans="1:21" s="51" customFormat="1" ht="12.75" customHeight="1">
      <c r="A410" s="20"/>
      <c r="B410" s="145" t="s">
        <v>367</v>
      </c>
      <c r="C410" s="144" t="s">
        <v>53</v>
      </c>
      <c r="D410" s="145" t="s">
        <v>354</v>
      </c>
      <c r="E410" s="147" t="s">
        <v>148</v>
      </c>
      <c r="F410" s="177">
        <v>2469</v>
      </c>
      <c r="G410" s="174">
        <v>9</v>
      </c>
      <c r="H410" s="23">
        <f t="shared" si="54"/>
        <v>2019</v>
      </c>
      <c r="I410" s="63">
        <f t="shared" si="55"/>
        <v>0.3645200486026731</v>
      </c>
      <c r="J410" s="50"/>
      <c r="K410" s="21"/>
      <c r="L410" s="58">
        <f t="shared" si="56"/>
        <v>0</v>
      </c>
      <c r="M410" s="50"/>
      <c r="N410" s="18"/>
      <c r="O410" s="19"/>
      <c r="P410" s="59"/>
      <c r="Q410" s="18" t="str">
        <f t="shared" si="57"/>
        <v> </v>
      </c>
      <c r="R410" s="28" t="str">
        <f t="shared" si="58"/>
        <v> </v>
      </c>
      <c r="S410" s="18" t="str">
        <f t="shared" si="59"/>
        <v> </v>
      </c>
      <c r="T410" s="149" t="s">
        <v>377</v>
      </c>
      <c r="U410" s="142">
        <f t="shared" si="53"/>
      </c>
    </row>
    <row r="411" spans="1:21" s="51" customFormat="1" ht="12.75" customHeight="1">
      <c r="A411" s="19"/>
      <c r="B411" s="151" t="s">
        <v>419</v>
      </c>
      <c r="C411" s="151" t="s">
        <v>234</v>
      </c>
      <c r="D411" s="151" t="s">
        <v>144</v>
      </c>
      <c r="E411" s="146" t="s">
        <v>150</v>
      </c>
      <c r="F411" s="176">
        <v>2168</v>
      </c>
      <c r="G411" s="174">
        <v>3</v>
      </c>
      <c r="H411" s="23">
        <f t="shared" si="54"/>
        <v>2018</v>
      </c>
      <c r="I411" s="63">
        <f t="shared" si="55"/>
        <v>0.13837638376383762</v>
      </c>
      <c r="J411" s="50"/>
      <c r="K411" s="21"/>
      <c r="L411" s="58">
        <f t="shared" si="56"/>
        <v>0</v>
      </c>
      <c r="M411" s="50"/>
      <c r="N411" s="18"/>
      <c r="O411" s="19"/>
      <c r="P411" s="18"/>
      <c r="Q411" s="18" t="str">
        <f t="shared" si="57"/>
        <v> </v>
      </c>
      <c r="R411" s="28" t="str">
        <f t="shared" si="58"/>
        <v> </v>
      </c>
      <c r="S411" s="18" t="str">
        <f t="shared" si="59"/>
        <v> </v>
      </c>
      <c r="T411" s="149" t="s">
        <v>432</v>
      </c>
      <c r="U411" s="142">
        <f t="shared" si="53"/>
      </c>
    </row>
    <row r="412" spans="1:22" s="51" customFormat="1" ht="12.75" customHeight="1">
      <c r="A412" s="20"/>
      <c r="B412" s="59" t="s">
        <v>541</v>
      </c>
      <c r="C412" s="59" t="s">
        <v>542</v>
      </c>
      <c r="D412" s="137" t="s">
        <v>835</v>
      </c>
      <c r="E412" s="18" t="s">
        <v>150</v>
      </c>
      <c r="F412" s="93">
        <v>2315</v>
      </c>
      <c r="G412" s="168">
        <v>6</v>
      </c>
      <c r="H412" s="23">
        <f t="shared" si="54"/>
        <v>2015</v>
      </c>
      <c r="I412" s="63">
        <f t="shared" si="55"/>
        <v>0.2591792656587473</v>
      </c>
      <c r="J412" s="50"/>
      <c r="K412" s="21"/>
      <c r="L412" s="58">
        <f t="shared" si="56"/>
        <v>0</v>
      </c>
      <c r="M412" s="50"/>
      <c r="N412" s="18"/>
      <c r="O412" s="19"/>
      <c r="P412" s="18"/>
      <c r="Q412" s="18" t="str">
        <f t="shared" si="57"/>
        <v> </v>
      </c>
      <c r="R412" s="28" t="str">
        <f t="shared" si="58"/>
        <v> </v>
      </c>
      <c r="S412" s="18" t="str">
        <f t="shared" si="59"/>
        <v> </v>
      </c>
      <c r="T412" s="149" t="s">
        <v>552</v>
      </c>
      <c r="U412" s="142">
        <f t="shared" si="53"/>
      </c>
      <c r="V412" s="118"/>
    </row>
    <row r="413" spans="1:22" s="51" customFormat="1" ht="12.75" customHeight="1">
      <c r="A413" s="20"/>
      <c r="B413" s="145" t="s">
        <v>394</v>
      </c>
      <c r="C413" s="145" t="s">
        <v>117</v>
      </c>
      <c r="D413" s="145" t="s">
        <v>832</v>
      </c>
      <c r="E413" s="147" t="s">
        <v>153</v>
      </c>
      <c r="F413" s="177">
        <v>2154</v>
      </c>
      <c r="G413" s="174">
        <v>3</v>
      </c>
      <c r="H413" s="23">
        <f t="shared" si="54"/>
        <v>2004</v>
      </c>
      <c r="I413" s="63">
        <f t="shared" si="55"/>
        <v>0.1392757660167131</v>
      </c>
      <c r="J413" s="50"/>
      <c r="K413" s="21"/>
      <c r="L413" s="58">
        <f t="shared" si="56"/>
        <v>0</v>
      </c>
      <c r="M413" s="50"/>
      <c r="N413" s="18"/>
      <c r="O413" s="19"/>
      <c r="P413" s="59"/>
      <c r="Q413" s="18" t="str">
        <f t="shared" si="57"/>
        <v> </v>
      </c>
      <c r="R413" s="28" t="str">
        <f t="shared" si="58"/>
        <v> </v>
      </c>
      <c r="S413" s="18" t="str">
        <f t="shared" si="59"/>
        <v> </v>
      </c>
      <c r="T413" s="149" t="s">
        <v>407</v>
      </c>
      <c r="U413" s="142">
        <f t="shared" si="53"/>
      </c>
      <c r="V413" s="118"/>
    </row>
    <row r="414" spans="1:21" s="51" customFormat="1" ht="12.75" customHeight="1">
      <c r="A414" s="20"/>
      <c r="B414" s="144" t="s">
        <v>758</v>
      </c>
      <c r="C414" s="144" t="s">
        <v>32</v>
      </c>
      <c r="D414" s="59" t="s">
        <v>765</v>
      </c>
      <c r="E414" s="18" t="s">
        <v>149</v>
      </c>
      <c r="F414" s="43">
        <v>2152</v>
      </c>
      <c r="G414" s="168">
        <v>3</v>
      </c>
      <c r="H414" s="23">
        <f t="shared" si="54"/>
        <v>2002</v>
      </c>
      <c r="I414" s="63">
        <f t="shared" si="55"/>
        <v>0.13940520446096655</v>
      </c>
      <c r="J414" s="50"/>
      <c r="K414" s="21"/>
      <c r="L414" s="58">
        <f t="shared" si="56"/>
        <v>0</v>
      </c>
      <c r="M414" s="50"/>
      <c r="N414" s="18"/>
      <c r="O414" s="19"/>
      <c r="P414" s="60"/>
      <c r="Q414" s="18" t="str">
        <f t="shared" si="57"/>
        <v> </v>
      </c>
      <c r="R414" s="28" t="str">
        <f t="shared" si="58"/>
        <v> </v>
      </c>
      <c r="S414" s="18" t="str">
        <f t="shared" si="59"/>
        <v> </v>
      </c>
      <c r="T414" s="149" t="s">
        <v>780</v>
      </c>
      <c r="U414" s="142">
        <f t="shared" si="53"/>
      </c>
    </row>
    <row r="415" spans="1:21" s="51" customFormat="1" ht="12.75" customHeight="1">
      <c r="A415" s="20"/>
      <c r="B415" s="144" t="s">
        <v>38</v>
      </c>
      <c r="C415" s="144" t="s">
        <v>68</v>
      </c>
      <c r="D415" s="137" t="s">
        <v>840</v>
      </c>
      <c r="E415" s="147" t="s">
        <v>150</v>
      </c>
      <c r="F415" s="93"/>
      <c r="G415" s="21"/>
      <c r="H415" s="23">
        <f t="shared" si="54"/>
        <v>0</v>
      </c>
      <c r="I415" s="63" t="e">
        <f t="shared" si="55"/>
        <v>#DIV/0!</v>
      </c>
      <c r="J415" s="50">
        <v>83</v>
      </c>
      <c r="K415" s="21">
        <v>8</v>
      </c>
      <c r="L415" s="58">
        <f t="shared" si="56"/>
        <v>6300</v>
      </c>
      <c r="M415" s="50"/>
      <c r="N415" s="18"/>
      <c r="O415" s="19"/>
      <c r="P415" s="18"/>
      <c r="Q415" s="18" t="str">
        <f t="shared" si="57"/>
        <v> </v>
      </c>
      <c r="R415" s="28" t="str">
        <f t="shared" si="58"/>
        <v> </v>
      </c>
      <c r="S415" s="18" t="str">
        <f t="shared" si="59"/>
        <v> </v>
      </c>
      <c r="T415" s="149" t="s">
        <v>591</v>
      </c>
      <c r="U415" s="142">
        <f t="shared" si="53"/>
      </c>
    </row>
    <row r="416" spans="1:24" s="51" customFormat="1" ht="12.75" customHeight="1">
      <c r="A416" s="20"/>
      <c r="B416" s="137" t="s">
        <v>160</v>
      </c>
      <c r="C416" s="137" t="s">
        <v>42</v>
      </c>
      <c r="D416" s="137" t="s">
        <v>59</v>
      </c>
      <c r="E416" s="147" t="s">
        <v>149</v>
      </c>
      <c r="F416" s="93"/>
      <c r="G416" s="131"/>
      <c r="H416" s="23">
        <f t="shared" si="54"/>
        <v>0</v>
      </c>
      <c r="I416" s="63" t="e">
        <f t="shared" si="55"/>
        <v>#DIV/0!</v>
      </c>
      <c r="J416" s="50">
        <v>63</v>
      </c>
      <c r="K416" s="21">
        <v>1</v>
      </c>
      <c r="L416" s="58">
        <f t="shared" si="56"/>
        <v>6050</v>
      </c>
      <c r="M416" s="50"/>
      <c r="N416" s="18"/>
      <c r="O416" s="19"/>
      <c r="P416" s="18"/>
      <c r="Q416" s="18" t="str">
        <f t="shared" si="57"/>
        <v> </v>
      </c>
      <c r="R416" s="28" t="str">
        <f t="shared" si="58"/>
        <v> </v>
      </c>
      <c r="S416" s="18" t="str">
        <f t="shared" si="59"/>
        <v> </v>
      </c>
      <c r="T416" s="149" t="s">
        <v>352</v>
      </c>
      <c r="U416" s="142">
        <f t="shared" si="53"/>
      </c>
      <c r="V416" s="30"/>
      <c r="W416" s="30"/>
      <c r="X416" s="30"/>
    </row>
    <row r="417" spans="1:24" s="61" customFormat="1" ht="12.75" customHeight="1">
      <c r="A417" s="20"/>
      <c r="B417" s="144" t="s">
        <v>102</v>
      </c>
      <c r="C417" s="144" t="s">
        <v>89</v>
      </c>
      <c r="D417" s="144" t="s">
        <v>138</v>
      </c>
      <c r="E417" s="147" t="s">
        <v>149</v>
      </c>
      <c r="F417" s="93"/>
      <c r="G417" s="21"/>
      <c r="H417" s="23">
        <f t="shared" si="54"/>
        <v>0</v>
      </c>
      <c r="I417" s="63" t="e">
        <f t="shared" si="55"/>
        <v>#DIV/0!</v>
      </c>
      <c r="J417" s="50">
        <v>101</v>
      </c>
      <c r="K417" s="21">
        <v>18</v>
      </c>
      <c r="L417" s="58">
        <f t="shared" si="56"/>
        <v>5600</v>
      </c>
      <c r="M417" s="50"/>
      <c r="N417" s="18"/>
      <c r="O417" s="19"/>
      <c r="P417" s="18"/>
      <c r="Q417" s="18" t="str">
        <f t="shared" si="57"/>
        <v> </v>
      </c>
      <c r="R417" s="28" t="str">
        <f t="shared" si="58"/>
        <v> </v>
      </c>
      <c r="S417" s="18" t="str">
        <f t="shared" si="59"/>
        <v> </v>
      </c>
      <c r="T417" s="149" t="s">
        <v>591</v>
      </c>
      <c r="U417" s="142">
        <f t="shared" si="53"/>
      </c>
      <c r="V417" s="51"/>
      <c r="W417" s="51"/>
      <c r="X417" s="51"/>
    </row>
    <row r="418" spans="1:21" s="51" customFormat="1" ht="12.75" customHeight="1">
      <c r="A418" s="20"/>
      <c r="B418" s="144" t="s">
        <v>347</v>
      </c>
      <c r="C418" s="144" t="s">
        <v>52</v>
      </c>
      <c r="D418" s="137" t="s">
        <v>59</v>
      </c>
      <c r="E418" s="147" t="s">
        <v>148</v>
      </c>
      <c r="F418" s="93"/>
      <c r="G418" s="131"/>
      <c r="H418" s="23">
        <f t="shared" si="54"/>
        <v>0</v>
      </c>
      <c r="I418" s="63" t="e">
        <f t="shared" si="55"/>
        <v>#DIV/0!</v>
      </c>
      <c r="J418" s="50">
        <v>68</v>
      </c>
      <c r="K418" s="21">
        <v>5</v>
      </c>
      <c r="L418" s="58">
        <f t="shared" si="56"/>
        <v>5550</v>
      </c>
      <c r="M418" s="50"/>
      <c r="N418" s="18"/>
      <c r="O418" s="19"/>
      <c r="P418" s="59"/>
      <c r="Q418" s="18" t="str">
        <f t="shared" si="57"/>
        <v> </v>
      </c>
      <c r="R418" s="28" t="str">
        <f t="shared" si="58"/>
        <v> </v>
      </c>
      <c r="S418" s="18" t="str">
        <f t="shared" si="59"/>
        <v> </v>
      </c>
      <c r="T418" s="149" t="s">
        <v>352</v>
      </c>
      <c r="U418" s="142">
        <f t="shared" si="53"/>
      </c>
    </row>
    <row r="419" spans="1:21" s="51" customFormat="1" ht="12.75" customHeight="1">
      <c r="A419" s="20"/>
      <c r="B419" s="137" t="s">
        <v>348</v>
      </c>
      <c r="C419" s="137" t="s">
        <v>212</v>
      </c>
      <c r="D419" s="179" t="s">
        <v>61</v>
      </c>
      <c r="E419" s="148" t="s">
        <v>150</v>
      </c>
      <c r="F419" s="43"/>
      <c r="G419" s="131"/>
      <c r="H419" s="23">
        <f t="shared" si="54"/>
        <v>0</v>
      </c>
      <c r="I419" s="63" t="e">
        <f t="shared" si="55"/>
        <v>#DIV/0!</v>
      </c>
      <c r="J419" s="50">
        <v>59</v>
      </c>
      <c r="K419" s="21">
        <v>3</v>
      </c>
      <c r="L419" s="58">
        <f t="shared" si="56"/>
        <v>5150</v>
      </c>
      <c r="M419" s="50"/>
      <c r="N419" s="18"/>
      <c r="O419" s="19"/>
      <c r="P419" s="18"/>
      <c r="Q419" s="18" t="str">
        <f t="shared" si="57"/>
        <v> </v>
      </c>
      <c r="R419" s="28" t="str">
        <f t="shared" si="58"/>
        <v> </v>
      </c>
      <c r="S419" s="18" t="str">
        <f t="shared" si="59"/>
        <v> </v>
      </c>
      <c r="T419" s="149" t="s">
        <v>352</v>
      </c>
      <c r="U419" s="142">
        <f t="shared" si="53"/>
      </c>
    </row>
    <row r="420" spans="1:21" s="51" customFormat="1" ht="12.75" customHeight="1">
      <c r="A420" s="20"/>
      <c r="B420" s="145" t="s">
        <v>368</v>
      </c>
      <c r="C420" s="145" t="s">
        <v>121</v>
      </c>
      <c r="D420" s="145" t="s">
        <v>202</v>
      </c>
      <c r="E420" s="42"/>
      <c r="F420" s="23"/>
      <c r="G420" s="21"/>
      <c r="H420" s="23">
        <f t="shared" si="54"/>
        <v>0</v>
      </c>
      <c r="I420" s="63" t="e">
        <f t="shared" si="55"/>
        <v>#DIV/0!</v>
      </c>
      <c r="J420" s="145">
        <v>53</v>
      </c>
      <c r="K420" s="145">
        <v>2</v>
      </c>
      <c r="L420" s="58">
        <f t="shared" si="56"/>
        <v>4800</v>
      </c>
      <c r="M420" s="50"/>
      <c r="N420" s="18"/>
      <c r="O420" s="19"/>
      <c r="P420" s="59"/>
      <c r="Q420" s="18" t="str">
        <f t="shared" si="57"/>
        <v> </v>
      </c>
      <c r="R420" s="28" t="str">
        <f t="shared" si="58"/>
        <v> </v>
      </c>
      <c r="S420" s="18" t="str">
        <f t="shared" si="59"/>
        <v> </v>
      </c>
      <c r="T420" s="149" t="s">
        <v>377</v>
      </c>
      <c r="U420" s="142">
        <f t="shared" si="53"/>
      </c>
    </row>
    <row r="421" spans="1:21" s="51" customFormat="1" ht="12.75" customHeight="1">
      <c r="A421" s="20"/>
      <c r="B421" s="117" t="s">
        <v>544</v>
      </c>
      <c r="C421" s="117" t="s">
        <v>87</v>
      </c>
      <c r="D421" s="144" t="s">
        <v>146</v>
      </c>
      <c r="E421" s="18" t="s">
        <v>150</v>
      </c>
      <c r="F421" s="93"/>
      <c r="G421" s="21"/>
      <c r="H421" s="23">
        <f t="shared" si="54"/>
        <v>0</v>
      </c>
      <c r="I421" s="63" t="e">
        <f t="shared" si="55"/>
        <v>#DIV/0!</v>
      </c>
      <c r="J421" s="50">
        <v>58</v>
      </c>
      <c r="K421" s="21">
        <v>4</v>
      </c>
      <c r="L421" s="58">
        <f t="shared" si="56"/>
        <v>4800</v>
      </c>
      <c r="M421" s="50"/>
      <c r="N421" s="18"/>
      <c r="O421" s="19"/>
      <c r="P421" s="18"/>
      <c r="Q421" s="18" t="str">
        <f t="shared" si="57"/>
        <v> </v>
      </c>
      <c r="R421" s="28" t="str">
        <f t="shared" si="58"/>
        <v> </v>
      </c>
      <c r="S421" s="18" t="str">
        <f t="shared" si="59"/>
        <v> </v>
      </c>
      <c r="T421" s="149" t="s">
        <v>552</v>
      </c>
      <c r="U421" s="142">
        <f t="shared" si="53"/>
      </c>
    </row>
    <row r="422" spans="1:21" s="51" customFormat="1" ht="12.75" customHeight="1">
      <c r="A422" s="20"/>
      <c r="B422" s="150" t="s">
        <v>272</v>
      </c>
      <c r="C422" s="144" t="s">
        <v>89</v>
      </c>
      <c r="D422" s="150" t="s">
        <v>826</v>
      </c>
      <c r="E422" s="147" t="s">
        <v>148</v>
      </c>
      <c r="F422" s="146"/>
      <c r="G422" s="146"/>
      <c r="H422" s="23">
        <f t="shared" si="54"/>
        <v>0</v>
      </c>
      <c r="I422" s="63" t="e">
        <f t="shared" si="55"/>
        <v>#DIV/0!</v>
      </c>
      <c r="J422" s="50">
        <v>70</v>
      </c>
      <c r="K422" s="21">
        <v>9</v>
      </c>
      <c r="L422" s="58">
        <f t="shared" si="56"/>
        <v>4750</v>
      </c>
      <c r="M422" s="50"/>
      <c r="N422" s="18"/>
      <c r="O422" s="19"/>
      <c r="P422" s="18"/>
      <c r="Q422" s="18" t="str">
        <f t="shared" si="57"/>
        <v> </v>
      </c>
      <c r="R422" s="28" t="str">
        <f t="shared" si="58"/>
        <v> </v>
      </c>
      <c r="S422" s="18" t="str">
        <f t="shared" si="59"/>
        <v> </v>
      </c>
      <c r="T422" s="149" t="s">
        <v>78</v>
      </c>
      <c r="U422" s="142">
        <f t="shared" si="53"/>
      </c>
    </row>
    <row r="423" spans="1:22" s="51" customFormat="1" ht="12.75" customHeight="1">
      <c r="A423" s="20"/>
      <c r="B423" s="137" t="s">
        <v>519</v>
      </c>
      <c r="C423" s="137" t="s">
        <v>123</v>
      </c>
      <c r="D423" s="137" t="s">
        <v>818</v>
      </c>
      <c r="E423" s="147" t="s">
        <v>150</v>
      </c>
      <c r="F423" s="93"/>
      <c r="G423" s="131"/>
      <c r="H423" s="23">
        <f t="shared" si="54"/>
        <v>0</v>
      </c>
      <c r="I423" s="63" t="e">
        <f t="shared" si="55"/>
        <v>#DIV/0!</v>
      </c>
      <c r="J423" s="50">
        <v>51</v>
      </c>
      <c r="K423" s="21">
        <v>2</v>
      </c>
      <c r="L423" s="58">
        <f t="shared" si="56"/>
        <v>4600</v>
      </c>
      <c r="M423" s="50"/>
      <c r="N423" s="18"/>
      <c r="O423" s="19"/>
      <c r="P423" s="18"/>
      <c r="Q423" s="18" t="str">
        <f t="shared" si="57"/>
        <v> </v>
      </c>
      <c r="R423" s="28" t="str">
        <f t="shared" si="58"/>
        <v> </v>
      </c>
      <c r="S423" s="18" t="str">
        <f t="shared" si="59"/>
        <v> </v>
      </c>
      <c r="T423" s="149" t="s">
        <v>54</v>
      </c>
      <c r="U423" s="142">
        <f t="shared" si="53"/>
      </c>
      <c r="V423" s="118"/>
    </row>
    <row r="424" spans="1:24" s="51" customFormat="1" ht="12.75" customHeight="1">
      <c r="A424" s="20"/>
      <c r="B424" s="144" t="s">
        <v>180</v>
      </c>
      <c r="C424" s="144" t="s">
        <v>40</v>
      </c>
      <c r="D424" s="152" t="s">
        <v>135</v>
      </c>
      <c r="E424" s="147" t="s">
        <v>148</v>
      </c>
      <c r="F424" s="93"/>
      <c r="G424" s="21"/>
      <c r="H424" s="23">
        <f t="shared" si="54"/>
        <v>0</v>
      </c>
      <c r="I424" s="63" t="e">
        <f t="shared" si="55"/>
        <v>#DIV/0!</v>
      </c>
      <c r="J424" s="50">
        <v>61</v>
      </c>
      <c r="K424" s="21">
        <v>6</v>
      </c>
      <c r="L424" s="58">
        <f t="shared" si="56"/>
        <v>4600</v>
      </c>
      <c r="M424" s="50"/>
      <c r="N424" s="18"/>
      <c r="O424" s="19"/>
      <c r="P424" s="18"/>
      <c r="Q424" s="18" t="str">
        <f t="shared" si="57"/>
        <v> </v>
      </c>
      <c r="R424" s="28" t="str">
        <f t="shared" si="58"/>
        <v> </v>
      </c>
      <c r="S424" s="18" t="str">
        <f t="shared" si="59"/>
        <v> </v>
      </c>
      <c r="T424" s="149" t="s">
        <v>407</v>
      </c>
      <c r="U424" s="142">
        <f t="shared" si="53"/>
      </c>
      <c r="X424" s="160"/>
    </row>
    <row r="425" spans="1:21" s="51" customFormat="1" ht="12.75" customHeight="1">
      <c r="A425" s="20"/>
      <c r="B425" s="117" t="s">
        <v>541</v>
      </c>
      <c r="C425" s="59" t="s">
        <v>230</v>
      </c>
      <c r="D425" s="144" t="s">
        <v>146</v>
      </c>
      <c r="E425" s="33" t="s">
        <v>150</v>
      </c>
      <c r="F425" s="93"/>
      <c r="G425" s="21"/>
      <c r="H425" s="23">
        <f t="shared" si="54"/>
        <v>0</v>
      </c>
      <c r="I425" s="63" t="e">
        <f t="shared" si="55"/>
        <v>#DIV/0!</v>
      </c>
      <c r="J425" s="50">
        <v>58</v>
      </c>
      <c r="K425" s="21">
        <v>5</v>
      </c>
      <c r="L425" s="58">
        <f t="shared" si="56"/>
        <v>4550</v>
      </c>
      <c r="M425" s="50"/>
      <c r="N425" s="18"/>
      <c r="O425" s="19"/>
      <c r="P425" s="59"/>
      <c r="Q425" s="18" t="str">
        <f t="shared" si="57"/>
        <v> </v>
      </c>
      <c r="R425" s="28" t="str">
        <f t="shared" si="58"/>
        <v> </v>
      </c>
      <c r="S425" s="18" t="str">
        <f t="shared" si="59"/>
        <v> </v>
      </c>
      <c r="T425" s="149" t="s">
        <v>552</v>
      </c>
      <c r="U425" s="142">
        <f t="shared" si="53"/>
      </c>
    </row>
    <row r="426" spans="1:21" s="51" customFormat="1" ht="12.75" customHeight="1">
      <c r="A426" s="20"/>
      <c r="B426" s="117" t="s">
        <v>545</v>
      </c>
      <c r="C426" s="117" t="s">
        <v>546</v>
      </c>
      <c r="D426" s="144" t="s">
        <v>146</v>
      </c>
      <c r="E426" s="17" t="s">
        <v>150</v>
      </c>
      <c r="F426" s="93"/>
      <c r="G426" s="21"/>
      <c r="H426" s="23">
        <f t="shared" si="54"/>
        <v>0</v>
      </c>
      <c r="I426" s="63" t="e">
        <f t="shared" si="55"/>
        <v>#DIV/0!</v>
      </c>
      <c r="J426" s="45">
        <v>60</v>
      </c>
      <c r="K426" s="21">
        <v>6</v>
      </c>
      <c r="L426" s="58">
        <f t="shared" si="56"/>
        <v>4500</v>
      </c>
      <c r="M426" s="50"/>
      <c r="N426" s="18"/>
      <c r="O426" s="19"/>
      <c r="P426" s="18"/>
      <c r="Q426" s="18" t="str">
        <f t="shared" si="57"/>
        <v> </v>
      </c>
      <c r="R426" s="28" t="str">
        <f t="shared" si="58"/>
        <v> </v>
      </c>
      <c r="S426" s="18" t="str">
        <f t="shared" si="59"/>
        <v> </v>
      </c>
      <c r="T426" s="149" t="s">
        <v>552</v>
      </c>
      <c r="U426" s="142">
        <f t="shared" si="53"/>
      </c>
    </row>
    <row r="427" spans="1:21" s="51" customFormat="1" ht="12.75" customHeight="1">
      <c r="A427" s="20"/>
      <c r="B427" s="144" t="s">
        <v>781</v>
      </c>
      <c r="C427" s="164" t="s">
        <v>25</v>
      </c>
      <c r="D427" s="144" t="s">
        <v>143</v>
      </c>
      <c r="E427" s="146" t="s">
        <v>150</v>
      </c>
      <c r="F427" s="43"/>
      <c r="G427" s="131"/>
      <c r="H427" s="23">
        <f t="shared" si="54"/>
        <v>0</v>
      </c>
      <c r="I427" s="63" t="e">
        <f t="shared" si="55"/>
        <v>#DIV/0!</v>
      </c>
      <c r="J427" s="154">
        <v>67</v>
      </c>
      <c r="K427" s="21">
        <v>10</v>
      </c>
      <c r="L427" s="58">
        <f t="shared" si="56"/>
        <v>4200</v>
      </c>
      <c r="M427" s="45"/>
      <c r="N427" s="18"/>
      <c r="O427" s="19"/>
      <c r="P427" s="18"/>
      <c r="Q427" s="18" t="str">
        <f t="shared" si="57"/>
        <v> </v>
      </c>
      <c r="R427" s="28" t="str">
        <f t="shared" si="58"/>
        <v> </v>
      </c>
      <c r="S427" s="18" t="str">
        <f t="shared" si="59"/>
        <v> </v>
      </c>
      <c r="T427" s="149" t="s">
        <v>780</v>
      </c>
      <c r="U427" s="142">
        <f t="shared" si="53"/>
      </c>
    </row>
    <row r="428" spans="1:21" s="51" customFormat="1" ht="12.75" customHeight="1">
      <c r="A428" s="20"/>
      <c r="B428" s="158" t="s">
        <v>95</v>
      </c>
      <c r="C428" s="137" t="s">
        <v>39</v>
      </c>
      <c r="D428" s="158" t="s">
        <v>213</v>
      </c>
      <c r="E428" s="156" t="s">
        <v>148</v>
      </c>
      <c r="F428" s="43"/>
      <c r="G428" s="131"/>
      <c r="H428" s="23">
        <f t="shared" si="54"/>
        <v>0</v>
      </c>
      <c r="I428" s="63" t="e">
        <f t="shared" si="55"/>
        <v>#DIV/0!</v>
      </c>
      <c r="J428" s="154">
        <v>70</v>
      </c>
      <c r="K428" s="21">
        <v>12</v>
      </c>
      <c r="L428" s="58">
        <f t="shared" si="56"/>
        <v>4000</v>
      </c>
      <c r="M428" s="45"/>
      <c r="N428" s="18"/>
      <c r="O428" s="19"/>
      <c r="P428" s="18"/>
      <c r="Q428" s="18" t="str">
        <f t="shared" si="57"/>
        <v> </v>
      </c>
      <c r="R428" s="28" t="str">
        <f t="shared" si="58"/>
        <v> </v>
      </c>
      <c r="S428" s="18" t="str">
        <f t="shared" si="59"/>
        <v> </v>
      </c>
      <c r="T428" s="149" t="s">
        <v>780</v>
      </c>
      <c r="U428" s="142">
        <f t="shared" si="53"/>
      </c>
    </row>
    <row r="429" spans="1:21" s="51" customFormat="1" ht="12.75" customHeight="1">
      <c r="A429" s="20"/>
      <c r="B429" s="144" t="s">
        <v>421</v>
      </c>
      <c r="C429" s="137" t="s">
        <v>44</v>
      </c>
      <c r="D429" s="151" t="s">
        <v>294</v>
      </c>
      <c r="E429" s="147" t="s">
        <v>149</v>
      </c>
      <c r="F429" s="93"/>
      <c r="G429" s="131"/>
      <c r="H429" s="23">
        <f t="shared" si="54"/>
        <v>0</v>
      </c>
      <c r="I429" s="63" t="e">
        <f t="shared" si="55"/>
        <v>#DIV/0!</v>
      </c>
      <c r="J429" s="45">
        <v>57</v>
      </c>
      <c r="K429" s="21">
        <v>7</v>
      </c>
      <c r="L429" s="58">
        <f t="shared" si="56"/>
        <v>3950</v>
      </c>
      <c r="M429" s="50"/>
      <c r="N429" s="18"/>
      <c r="O429" s="19"/>
      <c r="P429" s="18"/>
      <c r="Q429" s="18" t="str">
        <f t="shared" si="57"/>
        <v> </v>
      </c>
      <c r="R429" s="28" t="str">
        <f t="shared" si="58"/>
        <v> </v>
      </c>
      <c r="S429" s="18" t="str">
        <f t="shared" si="59"/>
        <v> </v>
      </c>
      <c r="T429" s="149" t="s">
        <v>432</v>
      </c>
      <c r="U429" s="142">
        <f t="shared" si="53"/>
      </c>
    </row>
    <row r="430" spans="1:21" s="51" customFormat="1" ht="12.75" customHeight="1">
      <c r="A430" s="20"/>
      <c r="B430" s="137" t="s">
        <v>700</v>
      </c>
      <c r="C430" s="137" t="s">
        <v>103</v>
      </c>
      <c r="D430" s="161" t="s">
        <v>821</v>
      </c>
      <c r="E430" s="147" t="s">
        <v>705</v>
      </c>
      <c r="F430" s="93"/>
      <c r="G430" s="131"/>
      <c r="H430" s="23">
        <f t="shared" si="54"/>
        <v>0</v>
      </c>
      <c r="I430" s="63" t="e">
        <f t="shared" si="55"/>
        <v>#DIV/0!</v>
      </c>
      <c r="J430" s="50">
        <v>54</v>
      </c>
      <c r="K430" s="21">
        <v>6</v>
      </c>
      <c r="L430" s="58">
        <f t="shared" si="56"/>
        <v>3900</v>
      </c>
      <c r="M430" s="50"/>
      <c r="N430" s="18"/>
      <c r="O430" s="19"/>
      <c r="P430" s="18"/>
      <c r="Q430" s="18" t="str">
        <f t="shared" si="57"/>
        <v> </v>
      </c>
      <c r="R430" s="28" t="str">
        <f t="shared" si="58"/>
        <v> </v>
      </c>
      <c r="S430" s="18" t="str">
        <f t="shared" si="59"/>
        <v> </v>
      </c>
      <c r="T430" s="149" t="s">
        <v>710</v>
      </c>
      <c r="U430" s="142">
        <f t="shared" si="53"/>
      </c>
    </row>
    <row r="431" spans="1:21" s="51" customFormat="1" ht="12.75" customHeight="1">
      <c r="A431" s="20"/>
      <c r="B431" s="144" t="s">
        <v>520</v>
      </c>
      <c r="C431" s="137" t="s">
        <v>79</v>
      </c>
      <c r="D431" s="59" t="s">
        <v>131</v>
      </c>
      <c r="E431" s="147" t="s">
        <v>150</v>
      </c>
      <c r="F431" s="93"/>
      <c r="G431" s="131"/>
      <c r="H431" s="23">
        <f t="shared" si="54"/>
        <v>0</v>
      </c>
      <c r="I431" s="63" t="e">
        <f t="shared" si="55"/>
        <v>#DIV/0!</v>
      </c>
      <c r="J431" s="45">
        <v>53</v>
      </c>
      <c r="K431" s="21">
        <v>6</v>
      </c>
      <c r="L431" s="58">
        <f t="shared" si="56"/>
        <v>3800</v>
      </c>
      <c r="M431" s="50"/>
      <c r="N431" s="18"/>
      <c r="O431" s="19"/>
      <c r="P431" s="18"/>
      <c r="Q431" s="18" t="str">
        <f t="shared" si="57"/>
        <v> </v>
      </c>
      <c r="R431" s="28" t="str">
        <f t="shared" si="58"/>
        <v> </v>
      </c>
      <c r="S431" s="18" t="str">
        <f t="shared" si="59"/>
        <v> </v>
      </c>
      <c r="T431" s="149" t="s">
        <v>54</v>
      </c>
      <c r="U431" s="142">
        <f t="shared" si="53"/>
      </c>
    </row>
    <row r="432" spans="1:21" s="51" customFormat="1" ht="12.75" customHeight="1">
      <c r="A432" s="20"/>
      <c r="B432" s="145" t="s">
        <v>201</v>
      </c>
      <c r="C432" s="145" t="s">
        <v>70</v>
      </c>
      <c r="D432" s="145" t="s">
        <v>355</v>
      </c>
      <c r="E432" s="147" t="s">
        <v>149</v>
      </c>
      <c r="F432" s="23"/>
      <c r="G432" s="21"/>
      <c r="H432" s="23">
        <f t="shared" si="54"/>
        <v>0</v>
      </c>
      <c r="I432" s="63" t="e">
        <f t="shared" si="55"/>
        <v>#DIV/0!</v>
      </c>
      <c r="J432" s="145">
        <v>60</v>
      </c>
      <c r="K432" s="145">
        <v>9</v>
      </c>
      <c r="L432" s="58">
        <f t="shared" si="56"/>
        <v>3750</v>
      </c>
      <c r="M432" s="50"/>
      <c r="N432" s="18"/>
      <c r="O432" s="19"/>
      <c r="P432" s="59"/>
      <c r="Q432" s="18" t="str">
        <f t="shared" si="57"/>
        <v> </v>
      </c>
      <c r="R432" s="28" t="str">
        <f t="shared" si="58"/>
        <v> </v>
      </c>
      <c r="S432" s="18" t="str">
        <f t="shared" si="59"/>
        <v> </v>
      </c>
      <c r="T432" s="149" t="s">
        <v>377</v>
      </c>
      <c r="U432" s="142">
        <f t="shared" si="53"/>
      </c>
    </row>
    <row r="433" spans="1:21" s="51" customFormat="1" ht="12.75" customHeight="1">
      <c r="A433" s="20"/>
      <c r="B433" s="145" t="s">
        <v>369</v>
      </c>
      <c r="C433" s="145" t="s">
        <v>370</v>
      </c>
      <c r="D433" s="145" t="s">
        <v>356</v>
      </c>
      <c r="E433" s="157" t="s">
        <v>150</v>
      </c>
      <c r="F433" s="93"/>
      <c r="G433" s="21"/>
      <c r="H433" s="23">
        <f t="shared" si="54"/>
        <v>0</v>
      </c>
      <c r="I433" s="63" t="e">
        <f t="shared" si="55"/>
        <v>#DIV/0!</v>
      </c>
      <c r="J433" s="145">
        <v>50</v>
      </c>
      <c r="K433" s="145">
        <v>5</v>
      </c>
      <c r="L433" s="58">
        <f t="shared" si="56"/>
        <v>3750</v>
      </c>
      <c r="M433" s="50"/>
      <c r="N433" s="18"/>
      <c r="O433" s="19"/>
      <c r="P433" s="18"/>
      <c r="Q433" s="18" t="str">
        <f t="shared" si="57"/>
        <v> </v>
      </c>
      <c r="R433" s="28" t="str">
        <f t="shared" si="58"/>
        <v> </v>
      </c>
      <c r="S433" s="18" t="str">
        <f t="shared" si="59"/>
        <v> </v>
      </c>
      <c r="T433" s="149" t="s">
        <v>377</v>
      </c>
      <c r="U433" s="142">
        <f t="shared" si="53"/>
      </c>
    </row>
    <row r="434" spans="1:21" s="51" customFormat="1" ht="12.75" customHeight="1">
      <c r="A434" s="20"/>
      <c r="B434" s="144" t="s">
        <v>626</v>
      </c>
      <c r="C434" s="144" t="s">
        <v>57</v>
      </c>
      <c r="D434" s="144" t="s">
        <v>141</v>
      </c>
      <c r="E434" s="156" t="s">
        <v>149</v>
      </c>
      <c r="F434" s="93"/>
      <c r="G434" s="21"/>
      <c r="H434" s="23">
        <f t="shared" si="54"/>
        <v>0</v>
      </c>
      <c r="I434" s="63" t="e">
        <f t="shared" si="55"/>
        <v>#DIV/0!</v>
      </c>
      <c r="J434" s="45">
        <v>45</v>
      </c>
      <c r="K434" s="21">
        <v>3</v>
      </c>
      <c r="L434" s="58">
        <f t="shared" si="56"/>
        <v>3750</v>
      </c>
      <c r="M434" s="50"/>
      <c r="N434" s="18"/>
      <c r="O434" s="19"/>
      <c r="P434" s="18"/>
      <c r="Q434" s="18" t="str">
        <f t="shared" si="57"/>
        <v> </v>
      </c>
      <c r="R434" s="28" t="str">
        <f t="shared" si="58"/>
        <v> </v>
      </c>
      <c r="S434" s="18" t="str">
        <f t="shared" si="59"/>
        <v> </v>
      </c>
      <c r="T434" s="149" t="s">
        <v>633</v>
      </c>
      <c r="U434" s="142">
        <f t="shared" si="53"/>
      </c>
    </row>
    <row r="435" spans="1:24" ht="12.75" customHeight="1">
      <c r="A435" s="20"/>
      <c r="B435" s="137" t="s">
        <v>701</v>
      </c>
      <c r="C435" s="137" t="s">
        <v>52</v>
      </c>
      <c r="D435" s="149" t="s">
        <v>692</v>
      </c>
      <c r="E435" s="147" t="s">
        <v>148</v>
      </c>
      <c r="F435" s="93"/>
      <c r="G435" s="131"/>
      <c r="H435" s="23">
        <f t="shared" si="54"/>
        <v>0</v>
      </c>
      <c r="I435" s="63" t="e">
        <f t="shared" si="55"/>
        <v>#DIV/0!</v>
      </c>
      <c r="J435" s="50">
        <v>57</v>
      </c>
      <c r="K435" s="21">
        <v>8</v>
      </c>
      <c r="L435" s="58">
        <f t="shared" si="56"/>
        <v>3700</v>
      </c>
      <c r="M435" s="50"/>
      <c r="N435" s="18"/>
      <c r="O435" s="19"/>
      <c r="P435" s="18"/>
      <c r="Q435" s="18" t="str">
        <f t="shared" si="57"/>
        <v> </v>
      </c>
      <c r="R435" s="28" t="str">
        <f t="shared" si="58"/>
        <v> </v>
      </c>
      <c r="S435" s="18" t="str">
        <f t="shared" si="59"/>
        <v> </v>
      </c>
      <c r="T435" s="149" t="s">
        <v>710</v>
      </c>
      <c r="U435" s="142">
        <f t="shared" si="53"/>
      </c>
      <c r="V435" s="51"/>
      <c r="W435" s="51"/>
      <c r="X435" s="51"/>
    </row>
    <row r="436" spans="1:21" s="51" customFormat="1" ht="12.75" customHeight="1">
      <c r="A436" s="20"/>
      <c r="B436" s="144" t="s">
        <v>420</v>
      </c>
      <c r="C436" s="137" t="s">
        <v>228</v>
      </c>
      <c r="D436" s="151" t="s">
        <v>294</v>
      </c>
      <c r="E436" s="147" t="s">
        <v>150</v>
      </c>
      <c r="F436" s="93"/>
      <c r="G436" s="21"/>
      <c r="H436" s="23">
        <f t="shared" si="54"/>
        <v>0</v>
      </c>
      <c r="I436" s="63" t="e">
        <f t="shared" si="55"/>
        <v>#DIV/0!</v>
      </c>
      <c r="J436" s="50">
        <v>48</v>
      </c>
      <c r="K436" s="21">
        <v>6</v>
      </c>
      <c r="L436" s="58">
        <f t="shared" si="56"/>
        <v>3300</v>
      </c>
      <c r="M436" s="50"/>
      <c r="N436" s="18"/>
      <c r="O436" s="19"/>
      <c r="P436" s="18"/>
      <c r="Q436" s="18" t="str">
        <f t="shared" si="57"/>
        <v> </v>
      </c>
      <c r="R436" s="28" t="str">
        <f t="shared" si="58"/>
        <v> </v>
      </c>
      <c r="S436" s="18" t="str">
        <f t="shared" si="59"/>
        <v> </v>
      </c>
      <c r="T436" s="149" t="s">
        <v>432</v>
      </c>
      <c r="U436" s="142">
        <f t="shared" si="53"/>
      </c>
    </row>
    <row r="437" spans="1:21" s="51" customFormat="1" ht="12.75" customHeight="1">
      <c r="A437" s="20"/>
      <c r="B437" s="137" t="s">
        <v>627</v>
      </c>
      <c r="C437" s="137" t="s">
        <v>323</v>
      </c>
      <c r="D437" s="144" t="s">
        <v>141</v>
      </c>
      <c r="E437" s="147" t="s">
        <v>148</v>
      </c>
      <c r="F437" s="93"/>
      <c r="G437" s="131"/>
      <c r="H437" s="23">
        <f t="shared" si="54"/>
        <v>0</v>
      </c>
      <c r="I437" s="63" t="e">
        <f t="shared" si="55"/>
        <v>#DIV/0!</v>
      </c>
      <c r="J437" s="50">
        <v>49</v>
      </c>
      <c r="K437" s="21">
        <v>7</v>
      </c>
      <c r="L437" s="58">
        <f t="shared" si="56"/>
        <v>3150</v>
      </c>
      <c r="M437" s="50"/>
      <c r="N437" s="18"/>
      <c r="O437" s="19"/>
      <c r="P437" s="18"/>
      <c r="Q437" s="18" t="str">
        <f t="shared" si="57"/>
        <v> </v>
      </c>
      <c r="R437" s="28" t="str">
        <f t="shared" si="58"/>
        <v> </v>
      </c>
      <c r="S437" s="18" t="str">
        <f t="shared" si="59"/>
        <v> </v>
      </c>
      <c r="T437" s="149" t="s">
        <v>633</v>
      </c>
      <c r="U437" s="142">
        <f t="shared" si="53"/>
      </c>
    </row>
    <row r="438" spans="1:21" s="51" customFormat="1" ht="12.75" customHeight="1">
      <c r="A438" s="20"/>
      <c r="B438" s="144" t="s">
        <v>815</v>
      </c>
      <c r="C438" s="137" t="s">
        <v>87</v>
      </c>
      <c r="D438" s="59" t="s">
        <v>131</v>
      </c>
      <c r="E438" s="147" t="s">
        <v>149</v>
      </c>
      <c r="F438" s="93"/>
      <c r="G438" s="131"/>
      <c r="H438" s="23"/>
      <c r="I438" s="63" t="e">
        <f t="shared" si="55"/>
        <v>#DIV/0!</v>
      </c>
      <c r="J438" s="45">
        <v>46</v>
      </c>
      <c r="K438" s="21">
        <v>6</v>
      </c>
      <c r="L438" s="58">
        <f t="shared" si="56"/>
        <v>3100</v>
      </c>
      <c r="M438" s="50"/>
      <c r="N438" s="18"/>
      <c r="O438" s="19"/>
      <c r="P438" s="18"/>
      <c r="Q438" s="18" t="str">
        <f t="shared" si="57"/>
        <v> </v>
      </c>
      <c r="R438" s="28" t="str">
        <f t="shared" si="58"/>
        <v> </v>
      </c>
      <c r="S438" s="18" t="str">
        <f t="shared" si="59"/>
        <v> </v>
      </c>
      <c r="T438" s="149" t="s">
        <v>54</v>
      </c>
      <c r="U438" s="142">
        <f t="shared" si="53"/>
      </c>
    </row>
    <row r="439" spans="1:21" s="51" customFormat="1" ht="12.75" customHeight="1">
      <c r="A439" s="20"/>
      <c r="B439" s="150" t="s">
        <v>810</v>
      </c>
      <c r="C439" s="144" t="s">
        <v>811</v>
      </c>
      <c r="D439" s="150" t="s">
        <v>808</v>
      </c>
      <c r="E439" s="147" t="s">
        <v>150</v>
      </c>
      <c r="F439" s="146"/>
      <c r="G439" s="146"/>
      <c r="H439" s="23">
        <f aca="true" t="shared" si="60" ref="H439:H470">F439-50*G439</f>
        <v>0</v>
      </c>
      <c r="I439" s="63" t="e">
        <f t="shared" si="55"/>
        <v>#DIV/0!</v>
      </c>
      <c r="J439" s="50">
        <v>43</v>
      </c>
      <c r="K439" s="21">
        <v>5</v>
      </c>
      <c r="L439" s="58">
        <f t="shared" si="56"/>
        <v>3050</v>
      </c>
      <c r="M439" s="50"/>
      <c r="N439" s="18"/>
      <c r="O439" s="19"/>
      <c r="P439" s="18"/>
      <c r="Q439" s="18" t="str">
        <f t="shared" si="57"/>
        <v> </v>
      </c>
      <c r="R439" s="28" t="str">
        <f t="shared" si="58"/>
        <v> </v>
      </c>
      <c r="S439" s="18" t="str">
        <f t="shared" si="59"/>
        <v> </v>
      </c>
      <c r="T439" s="149" t="s">
        <v>78</v>
      </c>
      <c r="U439" s="142">
        <f t="shared" si="53"/>
      </c>
    </row>
    <row r="440" spans="1:21" s="51" customFormat="1" ht="12.75" customHeight="1">
      <c r="A440" s="20"/>
      <c r="B440" s="145" t="s">
        <v>371</v>
      </c>
      <c r="C440" s="145" t="s">
        <v>58</v>
      </c>
      <c r="D440" s="145" t="s">
        <v>356</v>
      </c>
      <c r="E440" s="146" t="s">
        <v>150</v>
      </c>
      <c r="F440" s="93"/>
      <c r="G440" s="21"/>
      <c r="H440" s="23">
        <f t="shared" si="60"/>
        <v>0</v>
      </c>
      <c r="I440" s="63" t="e">
        <f t="shared" si="55"/>
        <v>#DIV/0!</v>
      </c>
      <c r="J440" s="145">
        <v>47</v>
      </c>
      <c r="K440" s="145">
        <v>7</v>
      </c>
      <c r="L440" s="58">
        <f t="shared" si="56"/>
        <v>2950</v>
      </c>
      <c r="M440" s="50"/>
      <c r="N440" s="18"/>
      <c r="O440" s="19"/>
      <c r="P440" s="18"/>
      <c r="Q440" s="18" t="str">
        <f t="shared" si="57"/>
        <v> </v>
      </c>
      <c r="R440" s="28" t="str">
        <f t="shared" si="58"/>
        <v> </v>
      </c>
      <c r="S440" s="18" t="str">
        <f t="shared" si="59"/>
        <v> </v>
      </c>
      <c r="T440" s="149" t="s">
        <v>377</v>
      </c>
      <c r="U440" s="142">
        <f t="shared" si="53"/>
      </c>
    </row>
    <row r="441" spans="1:21" s="51" customFormat="1" ht="12.75" customHeight="1">
      <c r="A441" s="20"/>
      <c r="B441" s="144" t="s">
        <v>659</v>
      </c>
      <c r="C441" s="144" t="s">
        <v>30</v>
      </c>
      <c r="D441" s="117" t="s">
        <v>658</v>
      </c>
      <c r="E441" s="126"/>
      <c r="F441" s="93"/>
      <c r="G441" s="21"/>
      <c r="H441" s="23">
        <f t="shared" si="60"/>
        <v>0</v>
      </c>
      <c r="I441" s="63" t="e">
        <f t="shared" si="55"/>
        <v>#DIV/0!</v>
      </c>
      <c r="J441" s="45">
        <v>43</v>
      </c>
      <c r="K441" s="21">
        <v>6</v>
      </c>
      <c r="L441" s="58">
        <f t="shared" si="56"/>
        <v>2800</v>
      </c>
      <c r="M441" s="50"/>
      <c r="N441" s="18"/>
      <c r="O441" s="19"/>
      <c r="P441" s="18"/>
      <c r="Q441" s="18" t="str">
        <f t="shared" si="57"/>
        <v> </v>
      </c>
      <c r="R441" s="28" t="str">
        <f t="shared" si="58"/>
        <v> </v>
      </c>
      <c r="S441" s="18" t="str">
        <f t="shared" si="59"/>
        <v> </v>
      </c>
      <c r="T441" s="149" t="s">
        <v>660</v>
      </c>
      <c r="U441" s="142">
        <f t="shared" si="53"/>
      </c>
    </row>
    <row r="442" spans="1:24" s="51" customFormat="1" ht="12.75" customHeight="1">
      <c r="A442" s="20"/>
      <c r="B442" s="137" t="s">
        <v>396</v>
      </c>
      <c r="C442" s="137" t="s">
        <v>87</v>
      </c>
      <c r="D442" s="152" t="s">
        <v>135</v>
      </c>
      <c r="E442" s="147" t="s">
        <v>150</v>
      </c>
      <c r="F442" s="93"/>
      <c r="G442" s="131"/>
      <c r="H442" s="23">
        <f t="shared" si="60"/>
        <v>0</v>
      </c>
      <c r="I442" s="63" t="e">
        <f t="shared" si="55"/>
        <v>#DIV/0!</v>
      </c>
      <c r="J442" s="50">
        <v>53</v>
      </c>
      <c r="K442" s="21">
        <v>11</v>
      </c>
      <c r="L442" s="58">
        <f t="shared" si="56"/>
        <v>2550</v>
      </c>
      <c r="M442" s="50"/>
      <c r="N442" s="18"/>
      <c r="O442" s="19"/>
      <c r="P442" s="18"/>
      <c r="Q442" s="18" t="str">
        <f t="shared" si="57"/>
        <v> </v>
      </c>
      <c r="R442" s="28" t="str">
        <f t="shared" si="58"/>
        <v> </v>
      </c>
      <c r="S442" s="18" t="str">
        <f t="shared" si="59"/>
        <v> </v>
      </c>
      <c r="T442" s="149" t="s">
        <v>407</v>
      </c>
      <c r="U442" s="142">
        <f t="shared" si="53"/>
      </c>
      <c r="X442" s="160"/>
    </row>
    <row r="443" spans="1:21" s="51" customFormat="1" ht="12.75" customHeight="1">
      <c r="A443" s="20"/>
      <c r="B443" s="137" t="s">
        <v>346</v>
      </c>
      <c r="C443" s="179" t="s">
        <v>33</v>
      </c>
      <c r="D443" s="137" t="s">
        <v>155</v>
      </c>
      <c r="E443" s="147" t="s">
        <v>148</v>
      </c>
      <c r="F443" s="93"/>
      <c r="G443" s="131"/>
      <c r="H443" s="23">
        <f t="shared" si="60"/>
        <v>0</v>
      </c>
      <c r="I443" s="63" t="e">
        <f t="shared" si="55"/>
        <v>#DIV/0!</v>
      </c>
      <c r="J443" s="50">
        <v>51</v>
      </c>
      <c r="K443" s="21">
        <v>11</v>
      </c>
      <c r="L443" s="58">
        <f t="shared" si="56"/>
        <v>2350</v>
      </c>
      <c r="M443" s="50"/>
      <c r="N443" s="18"/>
      <c r="O443" s="19"/>
      <c r="P443" s="18"/>
      <c r="Q443" s="18" t="str">
        <f t="shared" si="57"/>
        <v> </v>
      </c>
      <c r="R443" s="28" t="str">
        <f t="shared" si="58"/>
        <v> </v>
      </c>
      <c r="S443" s="18" t="str">
        <f t="shared" si="59"/>
        <v> </v>
      </c>
      <c r="T443" s="149" t="s">
        <v>352</v>
      </c>
      <c r="U443" s="142">
        <f t="shared" si="53"/>
      </c>
    </row>
    <row r="444" spans="1:21" s="51" customFormat="1" ht="12.75" customHeight="1">
      <c r="A444" s="20"/>
      <c r="B444" s="120" t="s">
        <v>772</v>
      </c>
      <c r="C444" s="120" t="s">
        <v>247</v>
      </c>
      <c r="D444" s="120" t="s">
        <v>219</v>
      </c>
      <c r="E444" s="18" t="s">
        <v>148</v>
      </c>
      <c r="F444" s="43"/>
      <c r="G444" s="131"/>
      <c r="H444" s="23">
        <f t="shared" si="60"/>
        <v>0</v>
      </c>
      <c r="I444" s="63" t="e">
        <f t="shared" si="55"/>
        <v>#DIV/0!</v>
      </c>
      <c r="J444" s="154">
        <v>40</v>
      </c>
      <c r="K444" s="21">
        <v>7</v>
      </c>
      <c r="L444" s="58">
        <f t="shared" si="56"/>
        <v>2250</v>
      </c>
      <c r="M444" s="50">
        <v>111</v>
      </c>
      <c r="N444" s="18"/>
      <c r="O444" s="19"/>
      <c r="P444" s="18"/>
      <c r="Q444" s="18" t="str">
        <f t="shared" si="57"/>
        <v> </v>
      </c>
      <c r="R444" s="28" t="str">
        <f t="shared" si="58"/>
        <v> </v>
      </c>
      <c r="S444" s="18" t="str">
        <f t="shared" si="59"/>
        <v> </v>
      </c>
      <c r="T444" s="149" t="s">
        <v>780</v>
      </c>
      <c r="U444" s="142">
        <f t="shared" si="53"/>
      </c>
    </row>
    <row r="445" spans="1:21" s="51" customFormat="1" ht="12.75" customHeight="1">
      <c r="A445" s="20"/>
      <c r="B445" s="137" t="s">
        <v>702</v>
      </c>
      <c r="C445" s="137" t="s">
        <v>79</v>
      </c>
      <c r="D445" s="153" t="s">
        <v>693</v>
      </c>
      <c r="E445" s="146" t="s">
        <v>150</v>
      </c>
      <c r="F445" s="43"/>
      <c r="G445" s="131"/>
      <c r="H445" s="23">
        <f t="shared" si="60"/>
        <v>0</v>
      </c>
      <c r="I445" s="63" t="e">
        <f t="shared" si="55"/>
        <v>#DIV/0!</v>
      </c>
      <c r="J445" s="50">
        <v>42</v>
      </c>
      <c r="K445" s="21">
        <v>9</v>
      </c>
      <c r="L445" s="58">
        <f t="shared" si="56"/>
        <v>1950</v>
      </c>
      <c r="M445" s="50"/>
      <c r="N445" s="18"/>
      <c r="O445" s="19"/>
      <c r="P445" s="18"/>
      <c r="Q445" s="18" t="str">
        <f t="shared" si="57"/>
        <v> </v>
      </c>
      <c r="R445" s="28" t="str">
        <f t="shared" si="58"/>
        <v> </v>
      </c>
      <c r="S445" s="18" t="str">
        <f t="shared" si="59"/>
        <v> </v>
      </c>
      <c r="T445" s="149" t="s">
        <v>710</v>
      </c>
      <c r="U445" s="142">
        <f t="shared" si="53"/>
      </c>
    </row>
    <row r="446" spans="1:24" s="51" customFormat="1" ht="12.75" customHeight="1">
      <c r="A446" s="20"/>
      <c r="B446" s="152" t="s">
        <v>188</v>
      </c>
      <c r="C446" s="152" t="s">
        <v>90</v>
      </c>
      <c r="D446" s="152" t="s">
        <v>189</v>
      </c>
      <c r="E446" s="162" t="s">
        <v>149</v>
      </c>
      <c r="F446" s="93"/>
      <c r="G446" s="21"/>
      <c r="H446" s="23">
        <f t="shared" si="60"/>
        <v>0</v>
      </c>
      <c r="I446" s="63" t="e">
        <f t="shared" si="55"/>
        <v>#DIV/0!</v>
      </c>
      <c r="J446" s="50"/>
      <c r="K446" s="21"/>
      <c r="L446" s="58">
        <f t="shared" si="56"/>
        <v>0</v>
      </c>
      <c r="M446" s="159">
        <v>136</v>
      </c>
      <c r="N446" s="18"/>
      <c r="O446" s="19"/>
      <c r="P446" s="18"/>
      <c r="Q446" s="18" t="str">
        <f t="shared" si="57"/>
        <v> </v>
      </c>
      <c r="R446" s="28" t="str">
        <f t="shared" si="58"/>
        <v> </v>
      </c>
      <c r="S446" s="18" t="str">
        <f t="shared" si="59"/>
        <v> </v>
      </c>
      <c r="T446" s="149" t="s">
        <v>407</v>
      </c>
      <c r="U446" s="142">
        <f t="shared" si="53"/>
      </c>
      <c r="X446" s="160"/>
    </row>
    <row r="447" spans="1:21" s="51" customFormat="1" ht="12.75" customHeight="1">
      <c r="A447" s="20"/>
      <c r="B447" s="137" t="s">
        <v>284</v>
      </c>
      <c r="C447" s="137" t="s">
        <v>89</v>
      </c>
      <c r="D447" s="179" t="s">
        <v>61</v>
      </c>
      <c r="E447" s="147" t="s">
        <v>148</v>
      </c>
      <c r="F447" s="43"/>
      <c r="G447" s="131"/>
      <c r="H447" s="23">
        <f t="shared" si="60"/>
        <v>0</v>
      </c>
      <c r="I447" s="63" t="e">
        <f t="shared" si="55"/>
        <v>#DIV/0!</v>
      </c>
      <c r="J447" s="50"/>
      <c r="K447" s="21"/>
      <c r="L447" s="58">
        <f t="shared" si="56"/>
        <v>0</v>
      </c>
      <c r="M447" s="50">
        <v>135</v>
      </c>
      <c r="N447" s="18"/>
      <c r="O447" s="19"/>
      <c r="P447" s="18"/>
      <c r="Q447" s="18" t="str">
        <f t="shared" si="57"/>
        <v> </v>
      </c>
      <c r="R447" s="28" t="str">
        <f t="shared" si="58"/>
        <v> </v>
      </c>
      <c r="S447" s="18" t="str">
        <f t="shared" si="59"/>
        <v> </v>
      </c>
      <c r="T447" s="149" t="s">
        <v>352</v>
      </c>
      <c r="U447" s="142">
        <f t="shared" si="53"/>
      </c>
    </row>
    <row r="448" spans="1:21" s="51" customFormat="1" ht="12.75" customHeight="1">
      <c r="A448" s="20"/>
      <c r="B448" s="137" t="s">
        <v>569</v>
      </c>
      <c r="C448" s="137" t="s">
        <v>88</v>
      </c>
      <c r="D448" s="161" t="s">
        <v>696</v>
      </c>
      <c r="E448" s="147" t="s">
        <v>148</v>
      </c>
      <c r="F448" s="93"/>
      <c r="G448" s="131"/>
      <c r="H448" s="23">
        <f t="shared" si="60"/>
        <v>0</v>
      </c>
      <c r="I448" s="63" t="e">
        <f t="shared" si="55"/>
        <v>#DIV/0!</v>
      </c>
      <c r="J448" s="50"/>
      <c r="K448" s="21"/>
      <c r="L448" s="58">
        <f t="shared" si="56"/>
        <v>0</v>
      </c>
      <c r="M448" s="50">
        <v>135</v>
      </c>
      <c r="N448" s="18"/>
      <c r="O448" s="19"/>
      <c r="P448" s="18"/>
      <c r="Q448" s="18" t="str">
        <f t="shared" si="57"/>
        <v> </v>
      </c>
      <c r="R448" s="28" t="str">
        <f t="shared" si="58"/>
        <v> </v>
      </c>
      <c r="S448" s="18" t="str">
        <f t="shared" si="59"/>
        <v> </v>
      </c>
      <c r="T448" s="149" t="s">
        <v>710</v>
      </c>
      <c r="U448" s="142">
        <f t="shared" si="53"/>
      </c>
    </row>
    <row r="449" spans="1:24" s="51" customFormat="1" ht="12.75" customHeight="1">
      <c r="A449" s="20"/>
      <c r="B449" s="152" t="s">
        <v>184</v>
      </c>
      <c r="C449" s="152" t="s">
        <v>185</v>
      </c>
      <c r="D449" s="152" t="s">
        <v>831</v>
      </c>
      <c r="E449" s="162" t="s">
        <v>148</v>
      </c>
      <c r="F449" s="93"/>
      <c r="G449" s="131"/>
      <c r="H449" s="23">
        <f t="shared" si="60"/>
        <v>0</v>
      </c>
      <c r="I449" s="63" t="e">
        <f t="shared" si="55"/>
        <v>#DIV/0!</v>
      </c>
      <c r="J449" s="50"/>
      <c r="K449" s="21"/>
      <c r="L449" s="58">
        <f t="shared" si="56"/>
        <v>0</v>
      </c>
      <c r="M449" s="159">
        <v>133</v>
      </c>
      <c r="N449" s="18"/>
      <c r="O449" s="19"/>
      <c r="P449" s="18"/>
      <c r="Q449" s="18" t="str">
        <f t="shared" si="57"/>
        <v> </v>
      </c>
      <c r="R449" s="28" t="str">
        <f t="shared" si="58"/>
        <v> </v>
      </c>
      <c r="S449" s="18" t="str">
        <f t="shared" si="59"/>
        <v> </v>
      </c>
      <c r="T449" s="149" t="s">
        <v>407</v>
      </c>
      <c r="U449" s="142">
        <f t="shared" si="53"/>
      </c>
      <c r="X449" s="160"/>
    </row>
    <row r="450" spans="1:24" s="51" customFormat="1" ht="12.75" customHeight="1">
      <c r="A450" s="20"/>
      <c r="B450" s="152" t="s">
        <v>192</v>
      </c>
      <c r="C450" s="152" t="s">
        <v>193</v>
      </c>
      <c r="D450" s="152" t="s">
        <v>189</v>
      </c>
      <c r="E450" s="162" t="s">
        <v>149</v>
      </c>
      <c r="F450" s="93"/>
      <c r="G450" s="21"/>
      <c r="H450" s="23">
        <f t="shared" si="60"/>
        <v>0</v>
      </c>
      <c r="I450" s="63" t="e">
        <f t="shared" si="55"/>
        <v>#DIV/0!</v>
      </c>
      <c r="J450" s="50"/>
      <c r="K450" s="21"/>
      <c r="L450" s="58">
        <f t="shared" si="56"/>
        <v>0</v>
      </c>
      <c r="M450" s="159">
        <v>133</v>
      </c>
      <c r="N450" s="18"/>
      <c r="O450" s="19"/>
      <c r="P450" s="59"/>
      <c r="Q450" s="18" t="str">
        <f t="shared" si="57"/>
        <v> </v>
      </c>
      <c r="R450" s="28" t="str">
        <f t="shared" si="58"/>
        <v> </v>
      </c>
      <c r="S450" s="18" t="str">
        <f t="shared" si="59"/>
        <v> </v>
      </c>
      <c r="T450" s="149" t="s">
        <v>407</v>
      </c>
      <c r="U450" s="142">
        <f t="shared" si="53"/>
      </c>
      <c r="X450" s="160"/>
    </row>
    <row r="451" spans="1:21" s="51" customFormat="1" ht="12.75" customHeight="1">
      <c r="A451" s="20"/>
      <c r="B451" s="144" t="s">
        <v>628</v>
      </c>
      <c r="C451" s="144" t="s">
        <v>37</v>
      </c>
      <c r="D451" s="144" t="s">
        <v>308</v>
      </c>
      <c r="E451" s="147" t="s">
        <v>148</v>
      </c>
      <c r="F451" s="93"/>
      <c r="G451" s="131"/>
      <c r="H451" s="23">
        <f t="shared" si="60"/>
        <v>0</v>
      </c>
      <c r="I451" s="63" t="e">
        <f t="shared" si="55"/>
        <v>#DIV/0!</v>
      </c>
      <c r="J451" s="50"/>
      <c r="K451" s="21"/>
      <c r="L451" s="58">
        <f t="shared" si="56"/>
        <v>0</v>
      </c>
      <c r="M451" s="50">
        <v>133</v>
      </c>
      <c r="N451" s="18"/>
      <c r="O451" s="19"/>
      <c r="P451" s="18"/>
      <c r="Q451" s="18" t="str">
        <f t="shared" si="57"/>
        <v> </v>
      </c>
      <c r="R451" s="28" t="str">
        <f t="shared" si="58"/>
        <v> </v>
      </c>
      <c r="S451" s="18" t="str">
        <f t="shared" si="59"/>
        <v> </v>
      </c>
      <c r="T451" s="149" t="s">
        <v>633</v>
      </c>
      <c r="U451" s="142">
        <f t="shared" si="53"/>
      </c>
    </row>
    <row r="452" spans="1:21" s="51" customFormat="1" ht="12.75" customHeight="1">
      <c r="A452" s="20"/>
      <c r="B452" s="145" t="s">
        <v>203</v>
      </c>
      <c r="C452" s="145" t="s">
        <v>53</v>
      </c>
      <c r="D452" s="150" t="s">
        <v>372</v>
      </c>
      <c r="E452" s="157" t="s">
        <v>149</v>
      </c>
      <c r="F452" s="93"/>
      <c r="G452" s="21"/>
      <c r="H452" s="23">
        <f t="shared" si="60"/>
        <v>0</v>
      </c>
      <c r="I452" s="63" t="e">
        <f t="shared" si="55"/>
        <v>#DIV/0!</v>
      </c>
      <c r="J452" s="45"/>
      <c r="K452" s="21"/>
      <c r="L452" s="58">
        <f t="shared" si="56"/>
        <v>0</v>
      </c>
      <c r="M452" s="50">
        <v>133</v>
      </c>
      <c r="N452" s="18"/>
      <c r="O452" s="19"/>
      <c r="P452" s="59"/>
      <c r="Q452" s="18" t="str">
        <f t="shared" si="57"/>
        <v> </v>
      </c>
      <c r="R452" s="28" t="str">
        <f t="shared" si="58"/>
        <v> </v>
      </c>
      <c r="S452" s="18" t="str">
        <f t="shared" si="59"/>
        <v> </v>
      </c>
      <c r="T452" s="149" t="s">
        <v>377</v>
      </c>
      <c r="U452" s="142">
        <f t="shared" si="53"/>
      </c>
    </row>
    <row r="453" spans="1:21" s="51" customFormat="1" ht="12.75" customHeight="1">
      <c r="A453" s="20"/>
      <c r="B453" s="59" t="s">
        <v>209</v>
      </c>
      <c r="C453" s="59" t="s">
        <v>210</v>
      </c>
      <c r="D453" s="151" t="s">
        <v>292</v>
      </c>
      <c r="E453" s="148" t="s">
        <v>148</v>
      </c>
      <c r="F453" s="93"/>
      <c r="G453" s="131"/>
      <c r="H453" s="23">
        <f t="shared" si="60"/>
        <v>0</v>
      </c>
      <c r="I453" s="63" t="e">
        <f t="shared" si="55"/>
        <v>#DIV/0!</v>
      </c>
      <c r="J453" s="50"/>
      <c r="K453" s="21"/>
      <c r="L453" s="58">
        <f t="shared" si="56"/>
        <v>0</v>
      </c>
      <c r="M453" s="50">
        <v>132</v>
      </c>
      <c r="N453" s="18"/>
      <c r="O453" s="19"/>
      <c r="P453" s="18"/>
      <c r="Q453" s="18" t="str">
        <f t="shared" si="57"/>
        <v> </v>
      </c>
      <c r="R453" s="28" t="str">
        <f t="shared" si="58"/>
        <v> </v>
      </c>
      <c r="S453" s="18" t="str">
        <f t="shared" si="59"/>
        <v> </v>
      </c>
      <c r="T453" s="149" t="s">
        <v>432</v>
      </c>
      <c r="U453" s="142">
        <f t="shared" si="53"/>
      </c>
    </row>
    <row r="454" spans="1:21" s="51" customFormat="1" ht="12.75" customHeight="1">
      <c r="A454" s="20"/>
      <c r="B454" s="144" t="s">
        <v>349</v>
      </c>
      <c r="C454" s="144" t="s">
        <v>89</v>
      </c>
      <c r="D454" s="179" t="s">
        <v>61</v>
      </c>
      <c r="E454" s="147" t="s">
        <v>148</v>
      </c>
      <c r="F454" s="43"/>
      <c r="G454" s="131"/>
      <c r="H454" s="23">
        <f t="shared" si="60"/>
        <v>0</v>
      </c>
      <c r="I454" s="63" t="e">
        <f t="shared" si="55"/>
        <v>#DIV/0!</v>
      </c>
      <c r="J454" s="50"/>
      <c r="K454" s="21"/>
      <c r="L454" s="58">
        <f t="shared" si="56"/>
        <v>0</v>
      </c>
      <c r="M454" s="50">
        <v>130</v>
      </c>
      <c r="N454" s="18"/>
      <c r="O454" s="19"/>
      <c r="P454" s="18"/>
      <c r="Q454" s="18" t="str">
        <f t="shared" si="57"/>
        <v> </v>
      </c>
      <c r="R454" s="28" t="str">
        <f t="shared" si="58"/>
        <v> </v>
      </c>
      <c r="S454" s="18" t="str">
        <f t="shared" si="59"/>
        <v> </v>
      </c>
      <c r="T454" s="149" t="s">
        <v>352</v>
      </c>
      <c r="U454" s="142">
        <f t="shared" si="53"/>
      </c>
    </row>
    <row r="455" spans="1:24" ht="12.75" customHeight="1">
      <c r="A455" s="20"/>
      <c r="B455" s="152" t="s">
        <v>251</v>
      </c>
      <c r="C455" s="152" t="s">
        <v>123</v>
      </c>
      <c r="D455" s="152" t="s">
        <v>182</v>
      </c>
      <c r="E455" s="162" t="s">
        <v>153</v>
      </c>
      <c r="F455" s="93"/>
      <c r="G455" s="21"/>
      <c r="H455" s="23">
        <f t="shared" si="60"/>
        <v>0</v>
      </c>
      <c r="I455" s="63" t="e">
        <f t="shared" si="55"/>
        <v>#DIV/0!</v>
      </c>
      <c r="J455" s="50"/>
      <c r="K455" s="21"/>
      <c r="L455" s="58">
        <f t="shared" si="56"/>
        <v>0</v>
      </c>
      <c r="M455" s="159">
        <v>128</v>
      </c>
      <c r="N455" s="18"/>
      <c r="O455" s="19"/>
      <c r="P455" s="18"/>
      <c r="Q455" s="18" t="str">
        <f t="shared" si="57"/>
        <v> </v>
      </c>
      <c r="R455" s="28" t="str">
        <f t="shared" si="58"/>
        <v> </v>
      </c>
      <c r="S455" s="18" t="str">
        <f t="shared" si="59"/>
        <v> </v>
      </c>
      <c r="T455" s="149" t="s">
        <v>407</v>
      </c>
      <c r="U455" s="142">
        <f t="shared" si="53"/>
      </c>
      <c r="V455" s="51"/>
      <c r="W455" s="51"/>
      <c r="X455" s="160"/>
    </row>
    <row r="456" spans="1:24" s="51" customFormat="1" ht="12.75" customHeight="1">
      <c r="A456" s="20"/>
      <c r="B456" s="152" t="s">
        <v>403</v>
      </c>
      <c r="C456" s="152" t="s">
        <v>402</v>
      </c>
      <c r="D456" s="152" t="s">
        <v>181</v>
      </c>
      <c r="E456" s="162" t="s">
        <v>153</v>
      </c>
      <c r="F456" s="93"/>
      <c r="G456" s="21"/>
      <c r="H456" s="23">
        <f t="shared" si="60"/>
        <v>0</v>
      </c>
      <c r="I456" s="63" t="e">
        <f t="shared" si="55"/>
        <v>#DIV/0!</v>
      </c>
      <c r="J456" s="50"/>
      <c r="K456" s="21"/>
      <c r="L456" s="58">
        <f t="shared" si="56"/>
        <v>0</v>
      </c>
      <c r="M456" s="159">
        <v>128</v>
      </c>
      <c r="N456" s="18"/>
      <c r="O456" s="19"/>
      <c r="P456" s="18"/>
      <c r="Q456" s="18" t="str">
        <f t="shared" si="57"/>
        <v> </v>
      </c>
      <c r="R456" s="28" t="str">
        <f t="shared" si="58"/>
        <v> </v>
      </c>
      <c r="S456" s="18" t="str">
        <f t="shared" si="59"/>
        <v> </v>
      </c>
      <c r="T456" s="149" t="s">
        <v>407</v>
      </c>
      <c r="U456" s="142">
        <f t="shared" si="53"/>
      </c>
      <c r="X456" s="160"/>
    </row>
    <row r="457" spans="1:21" s="51" customFormat="1" ht="12.75" customHeight="1">
      <c r="A457" s="20"/>
      <c r="B457" s="144" t="s">
        <v>661</v>
      </c>
      <c r="C457" s="144" t="s">
        <v>44</v>
      </c>
      <c r="D457" s="144" t="s">
        <v>314</v>
      </c>
      <c r="E457" s="156" t="s">
        <v>148</v>
      </c>
      <c r="F457" s="93"/>
      <c r="G457" s="21"/>
      <c r="H457" s="23">
        <f t="shared" si="60"/>
        <v>0</v>
      </c>
      <c r="I457" s="63" t="e">
        <f t="shared" si="55"/>
        <v>#DIV/0!</v>
      </c>
      <c r="J457" s="45"/>
      <c r="K457" s="21"/>
      <c r="L457" s="58">
        <f t="shared" si="56"/>
        <v>0</v>
      </c>
      <c r="M457" s="50">
        <v>127</v>
      </c>
      <c r="N457" s="18"/>
      <c r="O457" s="19"/>
      <c r="P457" s="18"/>
      <c r="Q457" s="18" t="str">
        <f t="shared" si="57"/>
        <v> </v>
      </c>
      <c r="R457" s="28" t="str">
        <f t="shared" si="58"/>
        <v> </v>
      </c>
      <c r="S457" s="18" t="str">
        <f t="shared" si="59"/>
        <v> </v>
      </c>
      <c r="T457" s="149" t="s">
        <v>660</v>
      </c>
      <c r="U457" s="142">
        <f aca="true" t="shared" si="61" ref="U457:U520">IF(SUM(O457:S457)&gt;0,1,"")</f>
      </c>
    </row>
    <row r="458" spans="1:21" s="51" customFormat="1" ht="12.75" customHeight="1">
      <c r="A458" s="20"/>
      <c r="B458" s="137" t="s">
        <v>629</v>
      </c>
      <c r="C458" s="137" t="s">
        <v>123</v>
      </c>
      <c r="D458" s="137" t="s">
        <v>600</v>
      </c>
      <c r="E458" s="147" t="s">
        <v>149</v>
      </c>
      <c r="F458" s="93"/>
      <c r="G458" s="131"/>
      <c r="H458" s="23">
        <f t="shared" si="60"/>
        <v>0</v>
      </c>
      <c r="I458" s="63" t="e">
        <f t="shared" si="55"/>
        <v>#DIV/0!</v>
      </c>
      <c r="J458" s="50"/>
      <c r="K458" s="21"/>
      <c r="L458" s="58">
        <f t="shared" si="56"/>
        <v>0</v>
      </c>
      <c r="M458" s="50">
        <v>126</v>
      </c>
      <c r="N458" s="18"/>
      <c r="O458" s="19"/>
      <c r="P458" s="18"/>
      <c r="Q458" s="18" t="str">
        <f t="shared" si="57"/>
        <v> </v>
      </c>
      <c r="R458" s="28" t="str">
        <f t="shared" si="58"/>
        <v> </v>
      </c>
      <c r="S458" s="18" t="str">
        <f t="shared" si="59"/>
        <v> </v>
      </c>
      <c r="T458" s="149" t="s">
        <v>633</v>
      </c>
      <c r="U458" s="142">
        <f t="shared" si="61"/>
      </c>
    </row>
    <row r="459" spans="1:21" s="51" customFormat="1" ht="12.75" customHeight="1">
      <c r="A459" s="20"/>
      <c r="B459" s="144" t="s">
        <v>156</v>
      </c>
      <c r="C459" s="144" t="s">
        <v>123</v>
      </c>
      <c r="D459" s="179" t="s">
        <v>61</v>
      </c>
      <c r="E459" s="148" t="s">
        <v>148</v>
      </c>
      <c r="F459" s="93"/>
      <c r="G459" s="131"/>
      <c r="H459" s="23">
        <f t="shared" si="60"/>
        <v>0</v>
      </c>
      <c r="I459" s="63" t="e">
        <f t="shared" si="55"/>
        <v>#DIV/0!</v>
      </c>
      <c r="J459" s="50"/>
      <c r="K459" s="21"/>
      <c r="L459" s="58">
        <f t="shared" si="56"/>
        <v>0</v>
      </c>
      <c r="M459" s="50">
        <v>125</v>
      </c>
      <c r="N459" s="18"/>
      <c r="O459" s="19"/>
      <c r="P459" s="18"/>
      <c r="Q459" s="18" t="str">
        <f t="shared" si="57"/>
        <v> </v>
      </c>
      <c r="R459" s="28" t="str">
        <f t="shared" si="58"/>
        <v> </v>
      </c>
      <c r="S459" s="18" t="str">
        <f t="shared" si="59"/>
        <v> </v>
      </c>
      <c r="T459" s="149" t="s">
        <v>352</v>
      </c>
      <c r="U459" s="142">
        <f t="shared" si="61"/>
      </c>
    </row>
    <row r="460" spans="1:24" s="51" customFormat="1" ht="12.75" customHeight="1">
      <c r="A460" s="20"/>
      <c r="B460" s="152" t="s">
        <v>129</v>
      </c>
      <c r="C460" s="152" t="s">
        <v>26</v>
      </c>
      <c r="D460" s="152" t="s">
        <v>831</v>
      </c>
      <c r="E460" s="162" t="s">
        <v>153</v>
      </c>
      <c r="F460" s="93"/>
      <c r="G460" s="131"/>
      <c r="H460" s="23">
        <f t="shared" si="60"/>
        <v>0</v>
      </c>
      <c r="I460" s="63" t="e">
        <f t="shared" si="55"/>
        <v>#DIV/0!</v>
      </c>
      <c r="J460" s="50"/>
      <c r="K460" s="21"/>
      <c r="L460" s="58">
        <f t="shared" si="56"/>
        <v>0</v>
      </c>
      <c r="M460" s="159">
        <v>125</v>
      </c>
      <c r="N460" s="18"/>
      <c r="O460" s="19"/>
      <c r="P460" s="18"/>
      <c r="Q460" s="18" t="str">
        <f t="shared" si="57"/>
        <v> </v>
      </c>
      <c r="R460" s="28" t="str">
        <f t="shared" si="58"/>
        <v> </v>
      </c>
      <c r="S460" s="18" t="str">
        <f t="shared" si="59"/>
        <v> </v>
      </c>
      <c r="T460" s="149" t="s">
        <v>407</v>
      </c>
      <c r="U460" s="142">
        <f t="shared" si="61"/>
      </c>
      <c r="X460" s="160"/>
    </row>
    <row r="461" spans="1:23" s="51" customFormat="1" ht="12.75" customHeight="1">
      <c r="A461" s="20"/>
      <c r="B461" s="137" t="s">
        <v>706</v>
      </c>
      <c r="C461" s="137" t="s">
        <v>51</v>
      </c>
      <c r="D461" s="149" t="s">
        <v>692</v>
      </c>
      <c r="E461" s="147" t="s">
        <v>150</v>
      </c>
      <c r="F461" s="93"/>
      <c r="G461" s="131"/>
      <c r="H461" s="23">
        <f t="shared" si="60"/>
        <v>0</v>
      </c>
      <c r="I461" s="63" t="e">
        <f t="shared" si="55"/>
        <v>#DIV/0!</v>
      </c>
      <c r="J461" s="50"/>
      <c r="K461" s="21"/>
      <c r="L461" s="58">
        <f t="shared" si="56"/>
        <v>0</v>
      </c>
      <c r="M461" s="50">
        <v>123</v>
      </c>
      <c r="N461" s="18"/>
      <c r="O461" s="19"/>
      <c r="P461" s="18"/>
      <c r="Q461" s="18" t="str">
        <f t="shared" si="57"/>
        <v> </v>
      </c>
      <c r="R461" s="28" t="str">
        <f t="shared" si="58"/>
        <v> </v>
      </c>
      <c r="S461" s="18" t="str">
        <f t="shared" si="59"/>
        <v> </v>
      </c>
      <c r="T461" s="149" t="s">
        <v>710</v>
      </c>
      <c r="U461" s="142">
        <f t="shared" si="61"/>
      </c>
      <c r="V461" s="61"/>
      <c r="W461" s="61"/>
    </row>
    <row r="462" spans="1:21" s="51" customFormat="1" ht="12.75" customHeight="1">
      <c r="A462" s="20"/>
      <c r="B462" s="144" t="s">
        <v>151</v>
      </c>
      <c r="C462" s="144" t="s">
        <v>212</v>
      </c>
      <c r="D462" s="137" t="s">
        <v>513</v>
      </c>
      <c r="E462" s="147" t="s">
        <v>148</v>
      </c>
      <c r="F462" s="93"/>
      <c r="G462" s="131"/>
      <c r="H462" s="23">
        <f t="shared" si="60"/>
        <v>0</v>
      </c>
      <c r="I462" s="63" t="e">
        <f t="shared" si="55"/>
        <v>#DIV/0!</v>
      </c>
      <c r="J462" s="50"/>
      <c r="K462" s="21"/>
      <c r="L462" s="58">
        <f t="shared" si="56"/>
        <v>0</v>
      </c>
      <c r="M462" s="50">
        <v>123</v>
      </c>
      <c r="N462" s="18"/>
      <c r="O462" s="19"/>
      <c r="P462" s="18"/>
      <c r="Q462" s="18" t="str">
        <f t="shared" si="57"/>
        <v> </v>
      </c>
      <c r="R462" s="28" t="str">
        <f t="shared" si="58"/>
        <v> </v>
      </c>
      <c r="S462" s="18" t="str">
        <f t="shared" si="59"/>
        <v> </v>
      </c>
      <c r="T462" s="149" t="s">
        <v>54</v>
      </c>
      <c r="U462" s="142">
        <f t="shared" si="61"/>
      </c>
    </row>
    <row r="463" spans="1:21" s="51" customFormat="1" ht="12.75" customHeight="1">
      <c r="A463" s="20"/>
      <c r="B463" s="59" t="s">
        <v>769</v>
      </c>
      <c r="C463" s="59" t="s">
        <v>254</v>
      </c>
      <c r="D463" s="144" t="s">
        <v>143</v>
      </c>
      <c r="E463" s="18" t="s">
        <v>150</v>
      </c>
      <c r="F463" s="93"/>
      <c r="G463" s="131"/>
      <c r="H463" s="23">
        <f t="shared" si="60"/>
        <v>0</v>
      </c>
      <c r="I463" s="63" t="e">
        <f t="shared" si="55"/>
        <v>#DIV/0!</v>
      </c>
      <c r="J463" s="50"/>
      <c r="K463" s="21"/>
      <c r="L463" s="58">
        <f t="shared" si="56"/>
        <v>0</v>
      </c>
      <c r="M463" s="50">
        <v>122</v>
      </c>
      <c r="N463" s="18"/>
      <c r="O463" s="19"/>
      <c r="P463" s="18"/>
      <c r="Q463" s="18" t="str">
        <f t="shared" si="57"/>
        <v> </v>
      </c>
      <c r="R463" s="28" t="str">
        <f t="shared" si="58"/>
        <v> </v>
      </c>
      <c r="S463" s="18" t="str">
        <f t="shared" si="59"/>
        <v> </v>
      </c>
      <c r="T463" s="149" t="s">
        <v>780</v>
      </c>
      <c r="U463" s="142">
        <f t="shared" si="61"/>
      </c>
    </row>
    <row r="464" spans="1:21" s="51" customFormat="1" ht="12.75" customHeight="1">
      <c r="A464" s="20"/>
      <c r="B464" s="117" t="s">
        <v>770</v>
      </c>
      <c r="C464" s="117" t="s">
        <v>100</v>
      </c>
      <c r="D464" s="59" t="s">
        <v>218</v>
      </c>
      <c r="E464" s="18" t="s">
        <v>150</v>
      </c>
      <c r="F464" s="43"/>
      <c r="G464" s="131"/>
      <c r="H464" s="23">
        <f t="shared" si="60"/>
        <v>0</v>
      </c>
      <c r="I464" s="63" t="e">
        <f t="shared" si="55"/>
        <v>#DIV/0!</v>
      </c>
      <c r="J464" s="50"/>
      <c r="K464" s="21"/>
      <c r="L464" s="58">
        <f t="shared" si="56"/>
        <v>0</v>
      </c>
      <c r="M464" s="50">
        <v>121</v>
      </c>
      <c r="N464" s="18"/>
      <c r="O464" s="19"/>
      <c r="P464" s="59"/>
      <c r="Q464" s="18" t="str">
        <f t="shared" si="57"/>
        <v> </v>
      </c>
      <c r="R464" s="28" t="str">
        <f t="shared" si="58"/>
        <v> </v>
      </c>
      <c r="S464" s="18" t="str">
        <f t="shared" si="59"/>
        <v> </v>
      </c>
      <c r="T464" s="149" t="s">
        <v>780</v>
      </c>
      <c r="U464" s="142">
        <f t="shared" si="61"/>
      </c>
    </row>
    <row r="465" spans="1:21" s="51" customFormat="1" ht="12.75" customHeight="1">
      <c r="A465" s="20"/>
      <c r="B465" s="117" t="s">
        <v>220</v>
      </c>
      <c r="C465" s="117" t="s">
        <v>90</v>
      </c>
      <c r="D465" s="129" t="s">
        <v>219</v>
      </c>
      <c r="E465" s="32" t="s">
        <v>148</v>
      </c>
      <c r="F465" s="43"/>
      <c r="G465" s="131"/>
      <c r="H465" s="23">
        <f t="shared" si="60"/>
        <v>0</v>
      </c>
      <c r="I465" s="63" t="e">
        <f t="shared" si="55"/>
        <v>#DIV/0!</v>
      </c>
      <c r="J465" s="50"/>
      <c r="K465" s="21"/>
      <c r="L465" s="58">
        <f t="shared" si="56"/>
        <v>0</v>
      </c>
      <c r="M465" s="132">
        <v>120</v>
      </c>
      <c r="N465" s="18"/>
      <c r="O465" s="19"/>
      <c r="P465" s="18"/>
      <c r="Q465" s="18" t="str">
        <f t="shared" si="57"/>
        <v> </v>
      </c>
      <c r="R465" s="28" t="str">
        <f t="shared" si="58"/>
        <v> </v>
      </c>
      <c r="S465" s="18" t="str">
        <f t="shared" si="59"/>
        <v> </v>
      </c>
      <c r="T465" s="149" t="s">
        <v>780</v>
      </c>
      <c r="U465" s="142">
        <f t="shared" si="61"/>
      </c>
    </row>
    <row r="466" spans="1:21" s="51" customFormat="1" ht="12.75" customHeight="1">
      <c r="A466" s="20"/>
      <c r="B466" s="117" t="s">
        <v>426</v>
      </c>
      <c r="C466" s="117" t="s">
        <v>427</v>
      </c>
      <c r="D466" s="151" t="s">
        <v>292</v>
      </c>
      <c r="E466" s="147" t="s">
        <v>150</v>
      </c>
      <c r="F466" s="93"/>
      <c r="G466" s="21"/>
      <c r="H466" s="23">
        <f t="shared" si="60"/>
        <v>0</v>
      </c>
      <c r="I466" s="63" t="e">
        <f t="shared" si="55"/>
        <v>#DIV/0!</v>
      </c>
      <c r="J466" s="50"/>
      <c r="K466" s="21"/>
      <c r="L466" s="58">
        <f t="shared" si="56"/>
        <v>0</v>
      </c>
      <c r="M466" s="50">
        <v>118</v>
      </c>
      <c r="N466" s="18"/>
      <c r="O466" s="19"/>
      <c r="P466" s="18"/>
      <c r="Q466" s="18" t="str">
        <f t="shared" si="57"/>
        <v> </v>
      </c>
      <c r="R466" s="28" t="str">
        <f t="shared" si="58"/>
        <v> </v>
      </c>
      <c r="S466" s="18" t="str">
        <f t="shared" si="59"/>
        <v> </v>
      </c>
      <c r="T466" s="149" t="s">
        <v>432</v>
      </c>
      <c r="U466" s="142">
        <f t="shared" si="61"/>
      </c>
    </row>
    <row r="467" spans="1:21" s="51" customFormat="1" ht="12.75" customHeight="1">
      <c r="A467" s="20"/>
      <c r="B467" s="59" t="s">
        <v>771</v>
      </c>
      <c r="C467" s="59" t="s">
        <v>161</v>
      </c>
      <c r="D467" s="59" t="s">
        <v>778</v>
      </c>
      <c r="E467" s="33" t="s">
        <v>153</v>
      </c>
      <c r="F467" s="43"/>
      <c r="G467" s="131"/>
      <c r="H467" s="23">
        <f t="shared" si="60"/>
        <v>0</v>
      </c>
      <c r="I467" s="63" t="e">
        <f t="shared" si="55"/>
        <v>#DIV/0!</v>
      </c>
      <c r="J467" s="50"/>
      <c r="K467" s="21"/>
      <c r="L467" s="58">
        <f t="shared" si="56"/>
        <v>0</v>
      </c>
      <c r="M467" s="50">
        <v>117</v>
      </c>
      <c r="N467" s="18"/>
      <c r="O467" s="19"/>
      <c r="P467" s="59"/>
      <c r="Q467" s="18" t="str">
        <f t="shared" si="57"/>
        <v> </v>
      </c>
      <c r="R467" s="28" t="str">
        <f t="shared" si="58"/>
        <v> </v>
      </c>
      <c r="S467" s="18" t="str">
        <f t="shared" si="59"/>
        <v> </v>
      </c>
      <c r="T467" s="149" t="s">
        <v>780</v>
      </c>
      <c r="U467" s="142">
        <f t="shared" si="61"/>
      </c>
    </row>
    <row r="468" spans="1:21" s="51" customFormat="1" ht="12.75" customHeight="1">
      <c r="A468" s="20"/>
      <c r="B468" s="144" t="s">
        <v>630</v>
      </c>
      <c r="C468" s="144" t="s">
        <v>239</v>
      </c>
      <c r="D468" s="144" t="s">
        <v>306</v>
      </c>
      <c r="E468" s="147" t="s">
        <v>150</v>
      </c>
      <c r="F468" s="93"/>
      <c r="G468" s="21"/>
      <c r="H468" s="23">
        <f t="shared" si="60"/>
        <v>0</v>
      </c>
      <c r="I468" s="63" t="e">
        <f t="shared" si="55"/>
        <v>#DIV/0!</v>
      </c>
      <c r="J468" s="50"/>
      <c r="K468" s="21"/>
      <c r="L468" s="58">
        <f t="shared" si="56"/>
        <v>0</v>
      </c>
      <c r="M468" s="50">
        <v>117</v>
      </c>
      <c r="N468" s="18"/>
      <c r="O468" s="19"/>
      <c r="P468" s="18"/>
      <c r="Q468" s="18" t="str">
        <f t="shared" si="57"/>
        <v> </v>
      </c>
      <c r="R468" s="28" t="str">
        <f t="shared" si="58"/>
        <v> </v>
      </c>
      <c r="S468" s="18" t="str">
        <f t="shared" si="59"/>
        <v> </v>
      </c>
      <c r="T468" s="149" t="s">
        <v>633</v>
      </c>
      <c r="U468" s="142">
        <f t="shared" si="61"/>
      </c>
    </row>
    <row r="469" spans="1:21" s="51" customFormat="1" ht="12.75" customHeight="1">
      <c r="A469" s="20"/>
      <c r="B469" s="137" t="s">
        <v>708</v>
      </c>
      <c r="C469" s="137" t="s">
        <v>122</v>
      </c>
      <c r="D469" s="161" t="s">
        <v>696</v>
      </c>
      <c r="E469" s="148" t="s">
        <v>150</v>
      </c>
      <c r="F469" s="43"/>
      <c r="G469" s="131"/>
      <c r="H469" s="23">
        <f t="shared" si="60"/>
        <v>0</v>
      </c>
      <c r="I469" s="63" t="e">
        <f t="shared" si="55"/>
        <v>#DIV/0!</v>
      </c>
      <c r="J469" s="50"/>
      <c r="K469" s="21"/>
      <c r="L469" s="58">
        <f t="shared" si="56"/>
        <v>0</v>
      </c>
      <c r="M469" s="50">
        <v>116</v>
      </c>
      <c r="N469" s="18"/>
      <c r="O469" s="19"/>
      <c r="P469" s="18"/>
      <c r="Q469" s="18" t="str">
        <f t="shared" si="57"/>
        <v> </v>
      </c>
      <c r="R469" s="28" t="str">
        <f t="shared" si="58"/>
        <v> </v>
      </c>
      <c r="S469" s="18" t="str">
        <f t="shared" si="59"/>
        <v> </v>
      </c>
      <c r="T469" s="149" t="s">
        <v>710</v>
      </c>
      <c r="U469" s="142">
        <f t="shared" si="61"/>
      </c>
    </row>
    <row r="470" spans="1:21" s="51" customFormat="1" ht="12.75" customHeight="1">
      <c r="A470" s="20"/>
      <c r="B470" s="144" t="s">
        <v>707</v>
      </c>
      <c r="C470" s="144" t="s">
        <v>88</v>
      </c>
      <c r="D470" s="161" t="s">
        <v>696</v>
      </c>
      <c r="E470" s="147" t="s">
        <v>148</v>
      </c>
      <c r="F470" s="43"/>
      <c r="G470" s="131"/>
      <c r="H470" s="23">
        <f t="shared" si="60"/>
        <v>0</v>
      </c>
      <c r="I470" s="63" t="e">
        <f t="shared" si="55"/>
        <v>#DIV/0!</v>
      </c>
      <c r="J470" s="45"/>
      <c r="K470" s="21"/>
      <c r="L470" s="58">
        <f t="shared" si="56"/>
        <v>0</v>
      </c>
      <c r="M470" s="50">
        <v>116</v>
      </c>
      <c r="N470" s="18"/>
      <c r="O470" s="19"/>
      <c r="P470" s="18"/>
      <c r="Q470" s="18" t="str">
        <f t="shared" si="57"/>
        <v> </v>
      </c>
      <c r="R470" s="28" t="str">
        <f t="shared" si="58"/>
        <v> </v>
      </c>
      <c r="S470" s="18" t="str">
        <f t="shared" si="59"/>
        <v> </v>
      </c>
      <c r="T470" s="149" t="s">
        <v>710</v>
      </c>
      <c r="U470" s="142">
        <f t="shared" si="61"/>
      </c>
    </row>
    <row r="471" spans="1:21" s="51" customFormat="1" ht="12.75" customHeight="1">
      <c r="A471" s="20"/>
      <c r="B471" s="150" t="s">
        <v>813</v>
      </c>
      <c r="C471" s="144" t="s">
        <v>124</v>
      </c>
      <c r="D471" s="150" t="s">
        <v>287</v>
      </c>
      <c r="E471" s="148" t="s">
        <v>150</v>
      </c>
      <c r="F471" s="146"/>
      <c r="G471" s="146"/>
      <c r="H471" s="23">
        <f aca="true" t="shared" si="62" ref="H471:H502">F471-50*G471</f>
        <v>0</v>
      </c>
      <c r="I471" s="63" t="e">
        <f aca="true" t="shared" si="63" ref="I471:I520">G471/F471*100</f>
        <v>#DIV/0!</v>
      </c>
      <c r="J471" s="50"/>
      <c r="K471" s="21"/>
      <c r="L471" s="58">
        <f aca="true" t="shared" si="64" ref="L471:L520">J471*100-K471*250</f>
        <v>0</v>
      </c>
      <c r="M471" s="50">
        <v>115</v>
      </c>
      <c r="N471" s="18"/>
      <c r="O471" s="19"/>
      <c r="P471" s="60"/>
      <c r="Q471" s="18" t="str">
        <f aca="true" t="shared" si="65" ref="Q471:Q520">IF(H471&gt;3600,1," ")</f>
        <v> </v>
      </c>
      <c r="R471" s="28" t="str">
        <f aca="true" t="shared" si="66" ref="R471:R520">IF(L471&gt;6400,1," ")</f>
        <v> </v>
      </c>
      <c r="S471" s="18" t="str">
        <f aca="true" t="shared" si="67" ref="S471:S520">IF(M471&gt;136,1," ")</f>
        <v> </v>
      </c>
      <c r="T471" s="149" t="s">
        <v>78</v>
      </c>
      <c r="U471" s="142">
        <f t="shared" si="61"/>
      </c>
    </row>
    <row r="472" spans="1:21" s="51" customFormat="1" ht="12.75" customHeight="1">
      <c r="A472" s="20"/>
      <c r="B472" s="117" t="s">
        <v>221</v>
      </c>
      <c r="C472" s="117" t="s">
        <v>87</v>
      </c>
      <c r="D472" s="129" t="s">
        <v>304</v>
      </c>
      <c r="E472" s="32" t="s">
        <v>148</v>
      </c>
      <c r="F472" s="93"/>
      <c r="G472" s="131"/>
      <c r="H472" s="23">
        <f t="shared" si="62"/>
        <v>0</v>
      </c>
      <c r="I472" s="63" t="e">
        <f t="shared" si="63"/>
        <v>#DIV/0!</v>
      </c>
      <c r="J472" s="50"/>
      <c r="K472" s="21"/>
      <c r="L472" s="58">
        <f t="shared" si="64"/>
        <v>0</v>
      </c>
      <c r="M472" s="132">
        <v>112</v>
      </c>
      <c r="N472" s="18"/>
      <c r="O472" s="19"/>
      <c r="P472" s="18"/>
      <c r="Q472" s="18" t="str">
        <f t="shared" si="65"/>
        <v> </v>
      </c>
      <c r="R472" s="28" t="str">
        <f t="shared" si="66"/>
        <v> </v>
      </c>
      <c r="S472" s="18" t="str">
        <f t="shared" si="67"/>
        <v> </v>
      </c>
      <c r="T472" s="149" t="s">
        <v>780</v>
      </c>
      <c r="U472" s="142">
        <f t="shared" si="61"/>
      </c>
    </row>
    <row r="473" spans="1:21" s="51" customFormat="1" ht="12.75" customHeight="1">
      <c r="A473" s="20"/>
      <c r="B473" s="144" t="s">
        <v>95</v>
      </c>
      <c r="C473" s="144" t="s">
        <v>52</v>
      </c>
      <c r="D473" s="144" t="s">
        <v>305</v>
      </c>
      <c r="E473" s="147" t="s">
        <v>150</v>
      </c>
      <c r="F473" s="93"/>
      <c r="G473" s="21"/>
      <c r="H473" s="23">
        <f t="shared" si="62"/>
        <v>0</v>
      </c>
      <c r="I473" s="63" t="e">
        <f t="shared" si="63"/>
        <v>#DIV/0!</v>
      </c>
      <c r="J473" s="50"/>
      <c r="K473" s="21"/>
      <c r="L473" s="58">
        <f t="shared" si="64"/>
        <v>0</v>
      </c>
      <c r="M473" s="50">
        <v>111</v>
      </c>
      <c r="N473" s="18"/>
      <c r="O473" s="19"/>
      <c r="P473" s="18"/>
      <c r="Q473" s="18" t="str">
        <f t="shared" si="65"/>
        <v> </v>
      </c>
      <c r="R473" s="28" t="str">
        <f t="shared" si="66"/>
        <v> </v>
      </c>
      <c r="S473" s="18" t="str">
        <f t="shared" si="67"/>
        <v> </v>
      </c>
      <c r="T473" s="149" t="s">
        <v>633</v>
      </c>
      <c r="U473" s="142">
        <f t="shared" si="61"/>
      </c>
    </row>
    <row r="474" spans="1:21" s="51" customFormat="1" ht="12.75" customHeight="1">
      <c r="A474" s="20"/>
      <c r="B474" s="144" t="s">
        <v>631</v>
      </c>
      <c r="C474" s="144" t="s">
        <v>44</v>
      </c>
      <c r="D474" s="144" t="s">
        <v>305</v>
      </c>
      <c r="E474" s="147" t="s">
        <v>150</v>
      </c>
      <c r="F474" s="93"/>
      <c r="G474" s="21"/>
      <c r="H474" s="23">
        <f t="shared" si="62"/>
        <v>0</v>
      </c>
      <c r="I474" s="63" t="e">
        <f t="shared" si="63"/>
        <v>#DIV/0!</v>
      </c>
      <c r="J474" s="50"/>
      <c r="K474" s="21"/>
      <c r="L474" s="58">
        <f t="shared" si="64"/>
        <v>0</v>
      </c>
      <c r="M474" s="50">
        <v>109</v>
      </c>
      <c r="N474" s="18"/>
      <c r="O474" s="19"/>
      <c r="P474" s="18"/>
      <c r="Q474" s="18" t="str">
        <f t="shared" si="65"/>
        <v> </v>
      </c>
      <c r="R474" s="28" t="str">
        <f t="shared" si="66"/>
        <v> </v>
      </c>
      <c r="S474" s="18" t="str">
        <f t="shared" si="67"/>
        <v> </v>
      </c>
      <c r="T474" s="149" t="s">
        <v>633</v>
      </c>
      <c r="U474" s="142">
        <f t="shared" si="61"/>
      </c>
    </row>
    <row r="475" spans="1:21" s="51" customFormat="1" ht="12.75" customHeight="1">
      <c r="A475" s="20"/>
      <c r="B475" s="137" t="s">
        <v>157</v>
      </c>
      <c r="C475" s="137" t="s">
        <v>31</v>
      </c>
      <c r="D475" s="137" t="s">
        <v>59</v>
      </c>
      <c r="E475" s="147" t="s">
        <v>148</v>
      </c>
      <c r="F475" s="93"/>
      <c r="G475" s="131"/>
      <c r="H475" s="23">
        <f t="shared" si="62"/>
        <v>0</v>
      </c>
      <c r="I475" s="63" t="e">
        <f t="shared" si="63"/>
        <v>#DIV/0!</v>
      </c>
      <c r="J475" s="50"/>
      <c r="K475" s="21"/>
      <c r="L475" s="58">
        <f t="shared" si="64"/>
        <v>0</v>
      </c>
      <c r="M475" s="50">
        <v>109</v>
      </c>
      <c r="N475" s="18"/>
      <c r="O475" s="19"/>
      <c r="P475" s="18"/>
      <c r="Q475" s="18" t="str">
        <f t="shared" si="65"/>
        <v> </v>
      </c>
      <c r="R475" s="28" t="str">
        <f t="shared" si="66"/>
        <v> </v>
      </c>
      <c r="S475" s="18" t="str">
        <f t="shared" si="67"/>
        <v> </v>
      </c>
      <c r="T475" s="149" t="s">
        <v>352</v>
      </c>
      <c r="U475" s="142">
        <f t="shared" si="61"/>
      </c>
    </row>
    <row r="476" spans="1:24" s="51" customFormat="1" ht="12.75" customHeight="1">
      <c r="A476" s="20"/>
      <c r="B476" s="59" t="s">
        <v>548</v>
      </c>
      <c r="C476" s="59" t="s">
        <v>152</v>
      </c>
      <c r="D476" s="144" t="s">
        <v>146</v>
      </c>
      <c r="E476" s="18" t="s">
        <v>150</v>
      </c>
      <c r="F476" s="93"/>
      <c r="G476" s="131"/>
      <c r="H476" s="23">
        <f t="shared" si="62"/>
        <v>0</v>
      </c>
      <c r="I476" s="63" t="e">
        <f t="shared" si="63"/>
        <v>#DIV/0!</v>
      </c>
      <c r="J476" s="50"/>
      <c r="K476" s="21"/>
      <c r="L476" s="58">
        <f t="shared" si="64"/>
        <v>0</v>
      </c>
      <c r="M476" s="50">
        <v>106</v>
      </c>
      <c r="N476" s="18"/>
      <c r="O476" s="19"/>
      <c r="P476" s="18"/>
      <c r="Q476" s="18" t="str">
        <f t="shared" si="65"/>
        <v> </v>
      </c>
      <c r="R476" s="28" t="str">
        <f t="shared" si="66"/>
        <v> </v>
      </c>
      <c r="S476" s="18" t="str">
        <f t="shared" si="67"/>
        <v> </v>
      </c>
      <c r="T476" s="149" t="s">
        <v>552</v>
      </c>
      <c r="U476" s="142">
        <f t="shared" si="61"/>
      </c>
      <c r="V476" s="61"/>
      <c r="W476" s="61"/>
      <c r="X476" s="61"/>
    </row>
    <row r="477" spans="1:24" s="51" customFormat="1" ht="12.75" customHeight="1">
      <c r="A477" s="20"/>
      <c r="B477" s="152" t="s">
        <v>405</v>
      </c>
      <c r="C477" s="152" t="s">
        <v>404</v>
      </c>
      <c r="D477" s="152" t="s">
        <v>189</v>
      </c>
      <c r="E477" s="162" t="s">
        <v>148</v>
      </c>
      <c r="F477" s="93"/>
      <c r="G477" s="131"/>
      <c r="H477" s="23">
        <f t="shared" si="62"/>
        <v>0</v>
      </c>
      <c r="I477" s="63" t="e">
        <f t="shared" si="63"/>
        <v>#DIV/0!</v>
      </c>
      <c r="J477" s="50"/>
      <c r="K477" s="21"/>
      <c r="L477" s="58">
        <f t="shared" si="64"/>
        <v>0</v>
      </c>
      <c r="M477" s="159">
        <v>105</v>
      </c>
      <c r="N477" s="18"/>
      <c r="O477" s="19"/>
      <c r="P477" s="18"/>
      <c r="Q477" s="18" t="str">
        <f t="shared" si="65"/>
        <v> </v>
      </c>
      <c r="R477" s="28" t="str">
        <f t="shared" si="66"/>
        <v> </v>
      </c>
      <c r="S477" s="18" t="str">
        <f t="shared" si="67"/>
        <v> </v>
      </c>
      <c r="T477" s="149" t="s">
        <v>407</v>
      </c>
      <c r="U477" s="142">
        <f t="shared" si="61"/>
      </c>
      <c r="X477" s="160"/>
    </row>
    <row r="478" spans="1:21" s="51" customFormat="1" ht="12.75" customHeight="1">
      <c r="A478" s="20"/>
      <c r="B478" s="137" t="s">
        <v>350</v>
      </c>
      <c r="C478" s="137" t="s">
        <v>351</v>
      </c>
      <c r="D478" s="137" t="s">
        <v>59</v>
      </c>
      <c r="E478" s="147" t="s">
        <v>150</v>
      </c>
      <c r="F478" s="93"/>
      <c r="G478" s="131"/>
      <c r="H478" s="23">
        <f t="shared" si="62"/>
        <v>0</v>
      </c>
      <c r="I478" s="63" t="e">
        <f t="shared" si="63"/>
        <v>#DIV/0!</v>
      </c>
      <c r="J478" s="50"/>
      <c r="K478" s="21"/>
      <c r="L478" s="58">
        <f t="shared" si="64"/>
        <v>0</v>
      </c>
      <c r="M478" s="50">
        <v>105</v>
      </c>
      <c r="N478" s="18"/>
      <c r="O478" s="19"/>
      <c r="P478" s="18"/>
      <c r="Q478" s="18" t="str">
        <f t="shared" si="65"/>
        <v> </v>
      </c>
      <c r="R478" s="28" t="str">
        <f t="shared" si="66"/>
        <v> </v>
      </c>
      <c r="S478" s="18" t="str">
        <f t="shared" si="67"/>
        <v> </v>
      </c>
      <c r="T478" s="149" t="s">
        <v>352</v>
      </c>
      <c r="U478" s="142">
        <f t="shared" si="61"/>
      </c>
    </row>
    <row r="479" spans="1:21" s="51" customFormat="1" ht="12.75" customHeight="1">
      <c r="A479" s="20"/>
      <c r="B479" s="117" t="s">
        <v>773</v>
      </c>
      <c r="C479" s="128" t="s">
        <v>53</v>
      </c>
      <c r="D479" s="34" t="s">
        <v>222</v>
      </c>
      <c r="E479" s="32" t="s">
        <v>149</v>
      </c>
      <c r="F479" s="43"/>
      <c r="G479" s="131"/>
      <c r="H479" s="23">
        <f t="shared" si="62"/>
        <v>0</v>
      </c>
      <c r="I479" s="63" t="e">
        <f t="shared" si="63"/>
        <v>#DIV/0!</v>
      </c>
      <c r="J479" s="50"/>
      <c r="K479" s="21"/>
      <c r="L479" s="58">
        <f t="shared" si="64"/>
        <v>0</v>
      </c>
      <c r="M479" s="45">
        <v>105</v>
      </c>
      <c r="N479" s="18"/>
      <c r="O479" s="19"/>
      <c r="P479" s="18"/>
      <c r="Q479" s="18" t="str">
        <f t="shared" si="65"/>
        <v> </v>
      </c>
      <c r="R479" s="28" t="str">
        <f t="shared" si="66"/>
        <v> </v>
      </c>
      <c r="S479" s="18" t="str">
        <f t="shared" si="67"/>
        <v> </v>
      </c>
      <c r="T479" s="149" t="s">
        <v>780</v>
      </c>
      <c r="U479" s="142">
        <f t="shared" si="61"/>
      </c>
    </row>
    <row r="480" spans="1:24" s="51" customFormat="1" ht="12.75" customHeight="1">
      <c r="A480" s="20"/>
      <c r="B480" s="117" t="s">
        <v>774</v>
      </c>
      <c r="C480" s="59" t="s">
        <v>86</v>
      </c>
      <c r="D480" s="34" t="s">
        <v>778</v>
      </c>
      <c r="E480" s="32" t="s">
        <v>153</v>
      </c>
      <c r="F480" s="43"/>
      <c r="G480" s="131"/>
      <c r="H480" s="23">
        <f t="shared" si="62"/>
        <v>0</v>
      </c>
      <c r="I480" s="63" t="e">
        <f t="shared" si="63"/>
        <v>#DIV/0!</v>
      </c>
      <c r="J480" s="50"/>
      <c r="K480" s="21"/>
      <c r="L480" s="58">
        <f t="shared" si="64"/>
        <v>0</v>
      </c>
      <c r="M480" s="45">
        <v>105</v>
      </c>
      <c r="N480" s="18"/>
      <c r="O480" s="19"/>
      <c r="P480" s="18"/>
      <c r="Q480" s="18" t="str">
        <f t="shared" si="65"/>
        <v> </v>
      </c>
      <c r="R480" s="28" t="str">
        <f t="shared" si="66"/>
        <v> </v>
      </c>
      <c r="S480" s="18" t="str">
        <f t="shared" si="67"/>
        <v> </v>
      </c>
      <c r="T480" s="149" t="s">
        <v>780</v>
      </c>
      <c r="U480" s="142">
        <f t="shared" si="61"/>
      </c>
      <c r="V480" s="61"/>
      <c r="W480" s="61"/>
      <c r="X480" s="61"/>
    </row>
    <row r="481" spans="1:21" s="51" customFormat="1" ht="12.75" customHeight="1">
      <c r="A481" s="20"/>
      <c r="B481" s="145" t="s">
        <v>204</v>
      </c>
      <c r="C481" s="145" t="s">
        <v>47</v>
      </c>
      <c r="D481" s="150" t="s">
        <v>200</v>
      </c>
      <c r="E481" s="147" t="s">
        <v>149</v>
      </c>
      <c r="F481" s="93"/>
      <c r="G481" s="131"/>
      <c r="H481" s="23">
        <f t="shared" si="62"/>
        <v>0</v>
      </c>
      <c r="I481" s="63" t="e">
        <f t="shared" si="63"/>
        <v>#DIV/0!</v>
      </c>
      <c r="J481" s="45"/>
      <c r="K481" s="21"/>
      <c r="L481" s="58">
        <f t="shared" si="64"/>
        <v>0</v>
      </c>
      <c r="M481" s="50">
        <v>103</v>
      </c>
      <c r="N481" s="18"/>
      <c r="O481" s="19"/>
      <c r="P481" s="18"/>
      <c r="Q481" s="18" t="str">
        <f t="shared" si="65"/>
        <v> </v>
      </c>
      <c r="R481" s="28" t="str">
        <f t="shared" si="66"/>
        <v> </v>
      </c>
      <c r="S481" s="18" t="str">
        <f t="shared" si="67"/>
        <v> </v>
      </c>
      <c r="T481" s="149" t="s">
        <v>377</v>
      </c>
      <c r="U481" s="142">
        <f t="shared" si="61"/>
      </c>
    </row>
    <row r="482" spans="1:21" s="51" customFormat="1" ht="12.75" customHeight="1">
      <c r="A482" s="20"/>
      <c r="B482" s="144" t="s">
        <v>662</v>
      </c>
      <c r="C482" s="144" t="s">
        <v>103</v>
      </c>
      <c r="D482" s="179" t="s">
        <v>316</v>
      </c>
      <c r="E482" s="156" t="s">
        <v>150</v>
      </c>
      <c r="F482" s="93"/>
      <c r="G482" s="21"/>
      <c r="H482" s="23">
        <f t="shared" si="62"/>
        <v>0</v>
      </c>
      <c r="I482" s="63" t="e">
        <f t="shared" si="63"/>
        <v>#DIV/0!</v>
      </c>
      <c r="J482" s="45"/>
      <c r="K482" s="21"/>
      <c r="L482" s="58">
        <f t="shared" si="64"/>
        <v>0</v>
      </c>
      <c r="M482" s="50">
        <v>103</v>
      </c>
      <c r="N482" s="18"/>
      <c r="O482" s="19"/>
      <c r="P482" s="18"/>
      <c r="Q482" s="18" t="str">
        <f t="shared" si="65"/>
        <v> </v>
      </c>
      <c r="R482" s="28" t="str">
        <f t="shared" si="66"/>
        <v> </v>
      </c>
      <c r="S482" s="18" t="str">
        <f t="shared" si="67"/>
        <v> </v>
      </c>
      <c r="T482" s="149" t="s">
        <v>660</v>
      </c>
      <c r="U482" s="142">
        <f t="shared" si="61"/>
      </c>
    </row>
    <row r="483" spans="1:24" s="51" customFormat="1" ht="12.75" customHeight="1">
      <c r="A483" s="20"/>
      <c r="B483" s="117" t="s">
        <v>543</v>
      </c>
      <c r="C483" s="117" t="s">
        <v>57</v>
      </c>
      <c r="D483" s="144" t="s">
        <v>146</v>
      </c>
      <c r="E483" s="18" t="s">
        <v>150</v>
      </c>
      <c r="F483" s="93"/>
      <c r="G483" s="21"/>
      <c r="H483" s="23">
        <f t="shared" si="62"/>
        <v>0</v>
      </c>
      <c r="I483" s="63" t="e">
        <f t="shared" si="63"/>
        <v>#DIV/0!</v>
      </c>
      <c r="J483" s="50"/>
      <c r="K483" s="21"/>
      <c r="L483" s="58">
        <f t="shared" si="64"/>
        <v>0</v>
      </c>
      <c r="M483" s="50">
        <v>103</v>
      </c>
      <c r="N483" s="18"/>
      <c r="O483" s="19"/>
      <c r="P483" s="18"/>
      <c r="Q483" s="18" t="str">
        <f t="shared" si="65"/>
        <v> </v>
      </c>
      <c r="R483" s="28" t="str">
        <f t="shared" si="66"/>
        <v> </v>
      </c>
      <c r="S483" s="18" t="str">
        <f t="shared" si="67"/>
        <v> </v>
      </c>
      <c r="T483" s="149" t="s">
        <v>552</v>
      </c>
      <c r="U483" s="142">
        <f t="shared" si="61"/>
      </c>
      <c r="V483" s="30"/>
      <c r="W483" s="30"/>
      <c r="X483" s="30"/>
    </row>
    <row r="484" spans="1:21" s="51" customFormat="1" ht="12.75" customHeight="1">
      <c r="A484" s="20"/>
      <c r="B484" s="129" t="s">
        <v>549</v>
      </c>
      <c r="C484" s="129" t="s">
        <v>89</v>
      </c>
      <c r="D484" s="137" t="s">
        <v>295</v>
      </c>
      <c r="E484" s="18" t="s">
        <v>153</v>
      </c>
      <c r="F484" s="93"/>
      <c r="G484" s="22"/>
      <c r="H484" s="23">
        <f t="shared" si="62"/>
        <v>0</v>
      </c>
      <c r="I484" s="63" t="e">
        <f t="shared" si="63"/>
        <v>#DIV/0!</v>
      </c>
      <c r="J484" s="50"/>
      <c r="K484" s="21"/>
      <c r="L484" s="58">
        <f t="shared" si="64"/>
        <v>0</v>
      </c>
      <c r="M484" s="50">
        <v>102</v>
      </c>
      <c r="N484" s="18"/>
      <c r="O484" s="19"/>
      <c r="P484" s="60"/>
      <c r="Q484" s="18" t="str">
        <f t="shared" si="65"/>
        <v> </v>
      </c>
      <c r="R484" s="28" t="str">
        <f t="shared" si="66"/>
        <v> </v>
      </c>
      <c r="S484" s="18" t="str">
        <f t="shared" si="67"/>
        <v> </v>
      </c>
      <c r="T484" s="149" t="s">
        <v>552</v>
      </c>
      <c r="U484" s="142">
        <f t="shared" si="61"/>
      </c>
    </row>
    <row r="485" spans="1:23" s="51" customFormat="1" ht="12.75" customHeight="1">
      <c r="A485" s="20"/>
      <c r="B485" s="144" t="s">
        <v>521</v>
      </c>
      <c r="C485" s="144" t="s">
        <v>239</v>
      </c>
      <c r="D485" s="137" t="s">
        <v>513</v>
      </c>
      <c r="E485" s="147" t="s">
        <v>148</v>
      </c>
      <c r="F485" s="93"/>
      <c r="G485" s="131"/>
      <c r="H485" s="23">
        <f t="shared" si="62"/>
        <v>0</v>
      </c>
      <c r="I485" s="63" t="e">
        <f t="shared" si="63"/>
        <v>#DIV/0!</v>
      </c>
      <c r="J485" s="50"/>
      <c r="K485" s="21"/>
      <c r="L485" s="58">
        <f t="shared" si="64"/>
        <v>0</v>
      </c>
      <c r="M485" s="50">
        <v>99</v>
      </c>
      <c r="N485" s="18"/>
      <c r="O485" s="19"/>
      <c r="P485" s="18"/>
      <c r="Q485" s="18" t="str">
        <f t="shared" si="65"/>
        <v> </v>
      </c>
      <c r="R485" s="28" t="str">
        <f t="shared" si="66"/>
        <v> </v>
      </c>
      <c r="S485" s="18" t="str">
        <f t="shared" si="67"/>
        <v> </v>
      </c>
      <c r="T485" s="149" t="s">
        <v>54</v>
      </c>
      <c r="U485" s="142">
        <f t="shared" si="61"/>
      </c>
      <c r="W485" s="61"/>
    </row>
    <row r="486" spans="1:21" s="51" customFormat="1" ht="12.75" customHeight="1">
      <c r="A486" s="20"/>
      <c r="B486" s="145" t="s">
        <v>373</v>
      </c>
      <c r="C486" s="145" t="s">
        <v>37</v>
      </c>
      <c r="D486" s="150" t="s">
        <v>200</v>
      </c>
      <c r="E486" s="147" t="s">
        <v>148</v>
      </c>
      <c r="F486" s="93"/>
      <c r="G486" s="131"/>
      <c r="H486" s="23">
        <f t="shared" si="62"/>
        <v>0</v>
      </c>
      <c r="I486" s="63" t="e">
        <f t="shared" si="63"/>
        <v>#DIV/0!</v>
      </c>
      <c r="J486" s="45"/>
      <c r="K486" s="21"/>
      <c r="L486" s="58">
        <f t="shared" si="64"/>
        <v>0</v>
      </c>
      <c r="M486" s="50">
        <v>99</v>
      </c>
      <c r="N486" s="18"/>
      <c r="O486" s="19"/>
      <c r="P486" s="59"/>
      <c r="Q486" s="18" t="str">
        <f t="shared" si="65"/>
        <v> </v>
      </c>
      <c r="R486" s="28" t="str">
        <f t="shared" si="66"/>
        <v> </v>
      </c>
      <c r="S486" s="18" t="str">
        <f t="shared" si="67"/>
        <v> </v>
      </c>
      <c r="T486" s="149" t="s">
        <v>377</v>
      </c>
      <c r="U486" s="142">
        <f t="shared" si="61"/>
      </c>
    </row>
    <row r="487" spans="1:23" s="51" customFormat="1" ht="12.75" customHeight="1">
      <c r="A487" s="20"/>
      <c r="B487" s="144" t="s">
        <v>632</v>
      </c>
      <c r="C487" s="144" t="s">
        <v>205</v>
      </c>
      <c r="D487" s="137" t="s">
        <v>141</v>
      </c>
      <c r="E487" s="147" t="s">
        <v>150</v>
      </c>
      <c r="F487" s="93"/>
      <c r="G487" s="21"/>
      <c r="H487" s="23">
        <f t="shared" si="62"/>
        <v>0</v>
      </c>
      <c r="I487" s="63" t="e">
        <f t="shared" si="63"/>
        <v>#DIV/0!</v>
      </c>
      <c r="J487" s="50"/>
      <c r="K487" s="21"/>
      <c r="L487" s="58">
        <f t="shared" si="64"/>
        <v>0</v>
      </c>
      <c r="M487" s="50">
        <v>98</v>
      </c>
      <c r="N487" s="18"/>
      <c r="O487" s="19"/>
      <c r="P487" s="18"/>
      <c r="Q487" s="18" t="str">
        <f t="shared" si="65"/>
        <v> </v>
      </c>
      <c r="R487" s="28" t="str">
        <f t="shared" si="66"/>
        <v> </v>
      </c>
      <c r="S487" s="18" t="str">
        <f t="shared" si="67"/>
        <v> </v>
      </c>
      <c r="T487" s="149" t="s">
        <v>633</v>
      </c>
      <c r="U487" s="142">
        <f t="shared" si="61"/>
      </c>
      <c r="W487" s="61"/>
    </row>
    <row r="488" spans="1:23" s="51" customFormat="1" ht="12.75" customHeight="1">
      <c r="A488" s="20"/>
      <c r="B488" s="117" t="s">
        <v>428</v>
      </c>
      <c r="C488" s="117" t="s">
        <v>103</v>
      </c>
      <c r="D488" s="151" t="s">
        <v>293</v>
      </c>
      <c r="E488" s="147" t="s">
        <v>150</v>
      </c>
      <c r="F488" s="93"/>
      <c r="G488" s="21"/>
      <c r="H488" s="23">
        <f t="shared" si="62"/>
        <v>0</v>
      </c>
      <c r="I488" s="63" t="e">
        <f t="shared" si="63"/>
        <v>#DIV/0!</v>
      </c>
      <c r="J488" s="50"/>
      <c r="K488" s="21"/>
      <c r="L488" s="58">
        <f t="shared" si="64"/>
        <v>0</v>
      </c>
      <c r="M488" s="50">
        <v>98</v>
      </c>
      <c r="N488" s="18"/>
      <c r="O488" s="19"/>
      <c r="P488" s="59"/>
      <c r="Q488" s="18" t="str">
        <f t="shared" si="65"/>
        <v> </v>
      </c>
      <c r="R488" s="28" t="str">
        <f t="shared" si="66"/>
        <v> </v>
      </c>
      <c r="S488" s="18" t="str">
        <f t="shared" si="67"/>
        <v> </v>
      </c>
      <c r="T488" s="149" t="s">
        <v>432</v>
      </c>
      <c r="U488" s="142">
        <f t="shared" si="61"/>
      </c>
      <c r="W488" s="61"/>
    </row>
    <row r="489" spans="1:23" s="51" customFormat="1" ht="12.75" customHeight="1">
      <c r="A489" s="20"/>
      <c r="B489" s="117" t="s">
        <v>550</v>
      </c>
      <c r="C489" s="117" t="s">
        <v>551</v>
      </c>
      <c r="D489" s="144" t="s">
        <v>146</v>
      </c>
      <c r="E489" s="18" t="s">
        <v>150</v>
      </c>
      <c r="F489" s="93"/>
      <c r="G489" s="21"/>
      <c r="H489" s="23">
        <f t="shared" si="62"/>
        <v>0</v>
      </c>
      <c r="I489" s="63" t="e">
        <f t="shared" si="63"/>
        <v>#DIV/0!</v>
      </c>
      <c r="J489" s="50"/>
      <c r="K489" s="21"/>
      <c r="L489" s="58">
        <f t="shared" si="64"/>
        <v>0</v>
      </c>
      <c r="M489" s="50">
        <v>97</v>
      </c>
      <c r="N489" s="18"/>
      <c r="O489" s="19"/>
      <c r="P489" s="18"/>
      <c r="Q489" s="18" t="str">
        <f t="shared" si="65"/>
        <v> </v>
      </c>
      <c r="R489" s="28" t="str">
        <f t="shared" si="66"/>
        <v> </v>
      </c>
      <c r="S489" s="18" t="str">
        <f t="shared" si="67"/>
        <v> </v>
      </c>
      <c r="T489" s="149" t="s">
        <v>552</v>
      </c>
      <c r="U489" s="142">
        <f t="shared" si="61"/>
      </c>
      <c r="W489" s="61"/>
    </row>
    <row r="490" spans="1:23" s="51" customFormat="1" ht="12.75" customHeight="1">
      <c r="A490" s="20"/>
      <c r="B490" s="153" t="s">
        <v>229</v>
      </c>
      <c r="C490" s="153" t="s">
        <v>26</v>
      </c>
      <c r="D490" s="144" t="s">
        <v>308</v>
      </c>
      <c r="E490" s="157" t="s">
        <v>148</v>
      </c>
      <c r="F490" s="93"/>
      <c r="G490" s="22"/>
      <c r="H490" s="23">
        <f t="shared" si="62"/>
        <v>0</v>
      </c>
      <c r="I490" s="63" t="e">
        <f t="shared" si="63"/>
        <v>#DIV/0!</v>
      </c>
      <c r="J490" s="50"/>
      <c r="K490" s="21"/>
      <c r="L490" s="58">
        <f t="shared" si="64"/>
        <v>0</v>
      </c>
      <c r="M490" s="50">
        <v>96</v>
      </c>
      <c r="N490" s="18"/>
      <c r="O490" s="19"/>
      <c r="P490" s="18"/>
      <c r="Q490" s="18" t="str">
        <f t="shared" si="65"/>
        <v> </v>
      </c>
      <c r="R490" s="28" t="str">
        <f t="shared" si="66"/>
        <v> </v>
      </c>
      <c r="S490" s="18" t="str">
        <f t="shared" si="67"/>
        <v> </v>
      </c>
      <c r="T490" s="149" t="s">
        <v>633</v>
      </c>
      <c r="U490" s="142">
        <f t="shared" si="61"/>
      </c>
      <c r="W490" s="61"/>
    </row>
    <row r="491" spans="1:24" s="61" customFormat="1" ht="12.75" customHeight="1">
      <c r="A491" s="20"/>
      <c r="B491" s="152" t="s">
        <v>190</v>
      </c>
      <c r="C491" s="152" t="s">
        <v>42</v>
      </c>
      <c r="D491" s="152" t="s">
        <v>288</v>
      </c>
      <c r="E491" s="162" t="s">
        <v>148</v>
      </c>
      <c r="F491" s="93"/>
      <c r="G491" s="131"/>
      <c r="H491" s="23">
        <f t="shared" si="62"/>
        <v>0</v>
      </c>
      <c r="I491" s="63" t="e">
        <f t="shared" si="63"/>
        <v>#DIV/0!</v>
      </c>
      <c r="J491" s="50"/>
      <c r="K491" s="21"/>
      <c r="L491" s="58">
        <f t="shared" si="64"/>
        <v>0</v>
      </c>
      <c r="M491" s="159">
        <v>95</v>
      </c>
      <c r="N491" s="18"/>
      <c r="O491" s="19"/>
      <c r="P491" s="18"/>
      <c r="Q491" s="18" t="str">
        <f t="shared" si="65"/>
        <v> </v>
      </c>
      <c r="R491" s="28" t="str">
        <f t="shared" si="66"/>
        <v> </v>
      </c>
      <c r="S491" s="18" t="str">
        <f t="shared" si="67"/>
        <v> </v>
      </c>
      <c r="T491" s="149" t="s">
        <v>407</v>
      </c>
      <c r="U491" s="142">
        <f t="shared" si="61"/>
      </c>
      <c r="V491" s="51"/>
      <c r="X491" s="160"/>
    </row>
    <row r="492" spans="1:21" s="51" customFormat="1" ht="12.75" customHeight="1">
      <c r="A492" s="20"/>
      <c r="B492" s="137" t="s">
        <v>56</v>
      </c>
      <c r="C492" s="137" t="s">
        <v>57</v>
      </c>
      <c r="D492" s="59" t="s">
        <v>131</v>
      </c>
      <c r="E492" s="147" t="s">
        <v>149</v>
      </c>
      <c r="F492" s="93"/>
      <c r="G492" s="131"/>
      <c r="H492" s="23">
        <f t="shared" si="62"/>
        <v>0</v>
      </c>
      <c r="I492" s="63" t="e">
        <f t="shared" si="63"/>
        <v>#DIV/0!</v>
      </c>
      <c r="J492" s="50"/>
      <c r="K492" s="21"/>
      <c r="L492" s="58">
        <f t="shared" si="64"/>
        <v>0</v>
      </c>
      <c r="M492" s="50">
        <v>94</v>
      </c>
      <c r="N492" s="18"/>
      <c r="O492" s="19"/>
      <c r="P492" s="18"/>
      <c r="Q492" s="18" t="str">
        <f t="shared" si="65"/>
        <v> </v>
      </c>
      <c r="R492" s="28" t="str">
        <f t="shared" si="66"/>
        <v> </v>
      </c>
      <c r="S492" s="18" t="str">
        <f t="shared" si="67"/>
        <v> </v>
      </c>
      <c r="T492" s="149" t="s">
        <v>54</v>
      </c>
      <c r="U492" s="142">
        <f t="shared" si="61"/>
      </c>
    </row>
    <row r="493" spans="1:21" s="51" customFormat="1" ht="12.75" customHeight="1">
      <c r="A493" s="20"/>
      <c r="B493" s="152" t="s">
        <v>406</v>
      </c>
      <c r="C493" s="152" t="s">
        <v>55</v>
      </c>
      <c r="D493" s="152" t="s">
        <v>189</v>
      </c>
      <c r="E493" s="162" t="s">
        <v>148</v>
      </c>
      <c r="F493" s="93"/>
      <c r="G493" s="21"/>
      <c r="H493" s="23">
        <f t="shared" si="62"/>
        <v>0</v>
      </c>
      <c r="I493" s="63" t="e">
        <f t="shared" si="63"/>
        <v>#DIV/0!</v>
      </c>
      <c r="J493" s="45"/>
      <c r="K493" s="21"/>
      <c r="L493" s="58">
        <f t="shared" si="64"/>
        <v>0</v>
      </c>
      <c r="M493" s="159">
        <v>93</v>
      </c>
      <c r="N493" s="18"/>
      <c r="O493" s="19"/>
      <c r="P493" s="18"/>
      <c r="Q493" s="18" t="str">
        <f t="shared" si="65"/>
        <v> </v>
      </c>
      <c r="R493" s="28" t="str">
        <f t="shared" si="66"/>
        <v> </v>
      </c>
      <c r="S493" s="18" t="str">
        <f t="shared" si="67"/>
        <v> </v>
      </c>
      <c r="T493" s="149" t="s">
        <v>407</v>
      </c>
      <c r="U493" s="142">
        <f t="shared" si="61"/>
      </c>
    </row>
    <row r="494" spans="1:21" s="51" customFormat="1" ht="12.75" customHeight="1">
      <c r="A494" s="20"/>
      <c r="B494" s="117" t="s">
        <v>775</v>
      </c>
      <c r="C494" s="117" t="s">
        <v>185</v>
      </c>
      <c r="D494" s="144" t="s">
        <v>143</v>
      </c>
      <c r="E494" s="32" t="s">
        <v>150</v>
      </c>
      <c r="F494" s="93"/>
      <c r="G494" s="131"/>
      <c r="H494" s="23">
        <f t="shared" si="62"/>
        <v>0</v>
      </c>
      <c r="I494" s="63" t="e">
        <f t="shared" si="63"/>
        <v>#DIV/0!</v>
      </c>
      <c r="J494" s="50"/>
      <c r="K494" s="21"/>
      <c r="L494" s="58">
        <f t="shared" si="64"/>
        <v>0</v>
      </c>
      <c r="M494" s="132">
        <v>92</v>
      </c>
      <c r="N494" s="18"/>
      <c r="O494" s="19"/>
      <c r="P494" s="18"/>
      <c r="Q494" s="18" t="str">
        <f t="shared" si="65"/>
        <v> </v>
      </c>
      <c r="R494" s="28" t="str">
        <f t="shared" si="66"/>
        <v> </v>
      </c>
      <c r="S494" s="18" t="str">
        <f t="shared" si="67"/>
        <v> </v>
      </c>
      <c r="T494" s="149" t="s">
        <v>780</v>
      </c>
      <c r="U494" s="142">
        <f t="shared" si="61"/>
      </c>
    </row>
    <row r="495" spans="1:21" s="51" customFormat="1" ht="12.75" customHeight="1">
      <c r="A495" s="20"/>
      <c r="B495" s="117" t="s">
        <v>429</v>
      </c>
      <c r="C495" s="117" t="s">
        <v>430</v>
      </c>
      <c r="D495" s="144" t="s">
        <v>834</v>
      </c>
      <c r="E495" s="147" t="s">
        <v>150</v>
      </c>
      <c r="F495" s="93"/>
      <c r="G495" s="21"/>
      <c r="H495" s="23">
        <f t="shared" si="62"/>
        <v>0</v>
      </c>
      <c r="I495" s="63" t="e">
        <f t="shared" si="63"/>
        <v>#DIV/0!</v>
      </c>
      <c r="J495" s="50"/>
      <c r="K495" s="21"/>
      <c r="L495" s="58">
        <f t="shared" si="64"/>
        <v>0</v>
      </c>
      <c r="M495" s="50">
        <v>91</v>
      </c>
      <c r="N495" s="18"/>
      <c r="O495" s="19"/>
      <c r="P495" s="18"/>
      <c r="Q495" s="18" t="str">
        <f t="shared" si="65"/>
        <v> </v>
      </c>
      <c r="R495" s="28" t="str">
        <f t="shared" si="66"/>
        <v> </v>
      </c>
      <c r="S495" s="18" t="str">
        <f t="shared" si="67"/>
        <v> </v>
      </c>
      <c r="T495" s="149" t="s">
        <v>432</v>
      </c>
      <c r="U495" s="142">
        <f t="shared" si="61"/>
      </c>
    </row>
    <row r="496" spans="1:21" s="51" customFormat="1" ht="12.75" customHeight="1">
      <c r="A496" s="20"/>
      <c r="B496" s="151" t="s">
        <v>375</v>
      </c>
      <c r="C496" s="151" t="s">
        <v>376</v>
      </c>
      <c r="D496" s="150" t="s">
        <v>200</v>
      </c>
      <c r="E496" s="147" t="s">
        <v>150</v>
      </c>
      <c r="F496" s="93"/>
      <c r="G496" s="131"/>
      <c r="H496" s="23">
        <f t="shared" si="62"/>
        <v>0</v>
      </c>
      <c r="I496" s="63" t="e">
        <f t="shared" si="63"/>
        <v>#DIV/0!</v>
      </c>
      <c r="J496" s="45"/>
      <c r="K496" s="21"/>
      <c r="L496" s="58">
        <f t="shared" si="64"/>
        <v>0</v>
      </c>
      <c r="M496" s="50">
        <v>89</v>
      </c>
      <c r="N496" s="18"/>
      <c r="O496" s="19"/>
      <c r="P496" s="18"/>
      <c r="Q496" s="18" t="str">
        <f t="shared" si="65"/>
        <v> </v>
      </c>
      <c r="R496" s="28" t="str">
        <f t="shared" si="66"/>
        <v> </v>
      </c>
      <c r="S496" s="18" t="str">
        <f t="shared" si="67"/>
        <v> </v>
      </c>
      <c r="T496" s="149" t="s">
        <v>377</v>
      </c>
      <c r="U496" s="142">
        <f t="shared" si="61"/>
      </c>
    </row>
    <row r="497" spans="1:21" s="51" customFormat="1" ht="12.75" customHeight="1">
      <c r="A497" s="20"/>
      <c r="B497" s="145" t="s">
        <v>374</v>
      </c>
      <c r="C497" s="145" t="s">
        <v>27</v>
      </c>
      <c r="D497" s="150" t="s">
        <v>199</v>
      </c>
      <c r="E497" s="147" t="s">
        <v>150</v>
      </c>
      <c r="F497" s="93"/>
      <c r="G497" s="131"/>
      <c r="H497" s="23">
        <f t="shared" si="62"/>
        <v>0</v>
      </c>
      <c r="I497" s="63" t="e">
        <f t="shared" si="63"/>
        <v>#DIV/0!</v>
      </c>
      <c r="J497" s="45"/>
      <c r="K497" s="21"/>
      <c r="L497" s="58">
        <f t="shared" si="64"/>
        <v>0</v>
      </c>
      <c r="M497" s="50">
        <v>88</v>
      </c>
      <c r="N497" s="18"/>
      <c r="O497" s="19"/>
      <c r="P497" s="18"/>
      <c r="Q497" s="18" t="str">
        <f t="shared" si="65"/>
        <v> </v>
      </c>
      <c r="R497" s="28" t="str">
        <f t="shared" si="66"/>
        <v> </v>
      </c>
      <c r="S497" s="18" t="str">
        <f t="shared" si="67"/>
        <v> </v>
      </c>
      <c r="T497" s="149" t="s">
        <v>377</v>
      </c>
      <c r="U497" s="142">
        <f t="shared" si="61"/>
      </c>
    </row>
    <row r="498" spans="1:21" s="51" customFormat="1" ht="12.75" customHeight="1">
      <c r="A498" s="20"/>
      <c r="B498" s="59" t="s">
        <v>333</v>
      </c>
      <c r="C498" s="59" t="s">
        <v>776</v>
      </c>
      <c r="D498" s="117" t="s">
        <v>779</v>
      </c>
      <c r="E498" s="18" t="s">
        <v>153</v>
      </c>
      <c r="F498" s="43"/>
      <c r="G498" s="131"/>
      <c r="H498" s="23">
        <f t="shared" si="62"/>
        <v>0</v>
      </c>
      <c r="I498" s="63" t="e">
        <f t="shared" si="63"/>
        <v>#DIV/0!</v>
      </c>
      <c r="J498" s="50"/>
      <c r="K498" s="21"/>
      <c r="L498" s="58">
        <f t="shared" si="64"/>
        <v>0</v>
      </c>
      <c r="M498" s="50">
        <v>87</v>
      </c>
      <c r="N498" s="18"/>
      <c r="O498" s="19"/>
      <c r="P498" s="18"/>
      <c r="Q498" s="18" t="str">
        <f t="shared" si="65"/>
        <v> </v>
      </c>
      <c r="R498" s="28" t="str">
        <f t="shared" si="66"/>
        <v> </v>
      </c>
      <c r="S498" s="18" t="str">
        <f t="shared" si="67"/>
        <v> </v>
      </c>
      <c r="T498" s="149" t="s">
        <v>780</v>
      </c>
      <c r="U498" s="142">
        <f t="shared" si="61"/>
      </c>
    </row>
    <row r="499" spans="1:22" s="51" customFormat="1" ht="12.75" customHeight="1">
      <c r="A499" s="20"/>
      <c r="B499" s="59" t="s">
        <v>431</v>
      </c>
      <c r="C499" s="59" t="s">
        <v>53</v>
      </c>
      <c r="D499" s="151" t="s">
        <v>294</v>
      </c>
      <c r="E499" s="147" t="s">
        <v>150</v>
      </c>
      <c r="F499" s="93"/>
      <c r="G499" s="131"/>
      <c r="H499" s="23">
        <f t="shared" si="62"/>
        <v>0</v>
      </c>
      <c r="I499" s="63" t="e">
        <f t="shared" si="63"/>
        <v>#DIV/0!</v>
      </c>
      <c r="J499" s="50"/>
      <c r="K499" s="21"/>
      <c r="L499" s="58">
        <f t="shared" si="64"/>
        <v>0</v>
      </c>
      <c r="M499" s="50">
        <v>87</v>
      </c>
      <c r="N499" s="18"/>
      <c r="O499" s="19"/>
      <c r="P499" s="59"/>
      <c r="Q499" s="18" t="str">
        <f t="shared" si="65"/>
        <v> </v>
      </c>
      <c r="R499" s="28" t="str">
        <f t="shared" si="66"/>
        <v> </v>
      </c>
      <c r="S499" s="18" t="str">
        <f t="shared" si="67"/>
        <v> </v>
      </c>
      <c r="T499" s="149" t="s">
        <v>432</v>
      </c>
      <c r="U499" s="142">
        <f t="shared" si="61"/>
      </c>
      <c r="V499" s="118"/>
    </row>
    <row r="500" spans="1:24" s="61" customFormat="1" ht="12.75" customHeight="1">
      <c r="A500" s="20"/>
      <c r="B500" s="59" t="s">
        <v>777</v>
      </c>
      <c r="C500" s="59" t="s">
        <v>52</v>
      </c>
      <c r="D500" s="59" t="s">
        <v>218</v>
      </c>
      <c r="E500" s="33" t="s">
        <v>148</v>
      </c>
      <c r="F500" s="43"/>
      <c r="G500" s="131"/>
      <c r="H500" s="23">
        <f t="shared" si="62"/>
        <v>0</v>
      </c>
      <c r="I500" s="63" t="e">
        <f t="shared" si="63"/>
        <v>#DIV/0!</v>
      </c>
      <c r="J500" s="50"/>
      <c r="K500" s="21"/>
      <c r="L500" s="58">
        <f t="shared" si="64"/>
        <v>0</v>
      </c>
      <c r="M500" s="50">
        <v>85</v>
      </c>
      <c r="N500" s="18"/>
      <c r="O500" s="19"/>
      <c r="P500" s="18"/>
      <c r="Q500" s="18" t="str">
        <f t="shared" si="65"/>
        <v> </v>
      </c>
      <c r="R500" s="28" t="str">
        <f t="shared" si="66"/>
        <v> </v>
      </c>
      <c r="S500" s="18" t="str">
        <f t="shared" si="67"/>
        <v> </v>
      </c>
      <c r="T500" s="149" t="s">
        <v>780</v>
      </c>
      <c r="U500" s="142">
        <f t="shared" si="61"/>
      </c>
      <c r="V500" s="51"/>
      <c r="W500" s="51"/>
      <c r="X500" s="51"/>
    </row>
    <row r="501" spans="1:21" s="51" customFormat="1" ht="12.75" customHeight="1">
      <c r="A501" s="20"/>
      <c r="B501" s="137" t="s">
        <v>709</v>
      </c>
      <c r="C501" s="137" t="s">
        <v>86</v>
      </c>
      <c r="D501" s="161" t="s">
        <v>696</v>
      </c>
      <c r="E501" s="147" t="s">
        <v>148</v>
      </c>
      <c r="F501" s="43"/>
      <c r="G501" s="131"/>
      <c r="H501" s="23">
        <f t="shared" si="62"/>
        <v>0</v>
      </c>
      <c r="I501" s="63" t="e">
        <f t="shared" si="63"/>
        <v>#DIV/0!</v>
      </c>
      <c r="J501" s="50"/>
      <c r="K501" s="21"/>
      <c r="L501" s="58">
        <f t="shared" si="64"/>
        <v>0</v>
      </c>
      <c r="M501" s="50">
        <v>83</v>
      </c>
      <c r="N501" s="18"/>
      <c r="O501" s="19"/>
      <c r="P501" s="18"/>
      <c r="Q501" s="18" t="str">
        <f t="shared" si="65"/>
        <v> </v>
      </c>
      <c r="R501" s="28" t="str">
        <f t="shared" si="66"/>
        <v> </v>
      </c>
      <c r="S501" s="18" t="str">
        <f t="shared" si="67"/>
        <v> </v>
      </c>
      <c r="T501" s="149" t="s">
        <v>710</v>
      </c>
      <c r="U501" s="142">
        <f t="shared" si="61"/>
      </c>
    </row>
    <row r="502" spans="1:24" s="51" customFormat="1" ht="12.75" customHeight="1">
      <c r="A502" s="20"/>
      <c r="B502" s="59"/>
      <c r="C502" s="59"/>
      <c r="D502" s="59"/>
      <c r="E502" s="18"/>
      <c r="F502" s="93"/>
      <c r="G502" s="131"/>
      <c r="H502" s="23">
        <f t="shared" si="62"/>
        <v>0</v>
      </c>
      <c r="I502" s="63" t="e">
        <f t="shared" si="63"/>
        <v>#DIV/0!</v>
      </c>
      <c r="J502" s="50"/>
      <c r="K502" s="21"/>
      <c r="L502" s="58">
        <f t="shared" si="64"/>
        <v>0</v>
      </c>
      <c r="M502" s="50"/>
      <c r="N502" s="18"/>
      <c r="O502" s="19"/>
      <c r="P502" s="18"/>
      <c r="Q502" s="18" t="str">
        <f t="shared" si="65"/>
        <v> </v>
      </c>
      <c r="R502" s="28" t="str">
        <f t="shared" si="66"/>
        <v> </v>
      </c>
      <c r="S502" s="18" t="str">
        <f t="shared" si="67"/>
        <v> </v>
      </c>
      <c r="T502" s="36"/>
      <c r="U502" s="142">
        <f t="shared" si="61"/>
      </c>
      <c r="V502" s="61"/>
      <c r="W502" s="61"/>
      <c r="X502" s="61"/>
    </row>
    <row r="503" spans="1:21" s="51" customFormat="1" ht="12.75" customHeight="1">
      <c r="A503" s="20"/>
      <c r="B503" s="119"/>
      <c r="C503" s="119"/>
      <c r="D503" s="119"/>
      <c r="E503" s="18"/>
      <c r="F503" s="43"/>
      <c r="G503" s="131"/>
      <c r="H503" s="23">
        <f aca="true" t="shared" si="68" ref="H503:H520">F503-50*G503</f>
        <v>0</v>
      </c>
      <c r="I503" s="63" t="e">
        <f t="shared" si="63"/>
        <v>#DIV/0!</v>
      </c>
      <c r="J503" s="50"/>
      <c r="K503" s="21"/>
      <c r="L503" s="58">
        <f t="shared" si="64"/>
        <v>0</v>
      </c>
      <c r="M503" s="50"/>
      <c r="N503" s="18"/>
      <c r="O503" s="19"/>
      <c r="P503" s="18"/>
      <c r="Q503" s="18" t="str">
        <f t="shared" si="65"/>
        <v> </v>
      </c>
      <c r="R503" s="28" t="str">
        <f t="shared" si="66"/>
        <v> </v>
      </c>
      <c r="S503" s="18" t="str">
        <f t="shared" si="67"/>
        <v> </v>
      </c>
      <c r="T503" s="36"/>
      <c r="U503" s="142">
        <f t="shared" si="61"/>
      </c>
    </row>
    <row r="504" spans="1:21" s="51" customFormat="1" ht="12.75" customHeight="1">
      <c r="A504" s="20"/>
      <c r="B504" s="59"/>
      <c r="C504" s="59"/>
      <c r="D504" s="59"/>
      <c r="E504" s="33"/>
      <c r="F504" s="43"/>
      <c r="G504" s="131"/>
      <c r="H504" s="23">
        <f t="shared" si="68"/>
        <v>0</v>
      </c>
      <c r="I504" s="63" t="e">
        <f t="shared" si="63"/>
        <v>#DIV/0!</v>
      </c>
      <c r="J504" s="50"/>
      <c r="K504" s="21"/>
      <c r="L504" s="58">
        <f t="shared" si="64"/>
        <v>0</v>
      </c>
      <c r="M504" s="50"/>
      <c r="N504" s="18"/>
      <c r="O504" s="19"/>
      <c r="P504" s="18"/>
      <c r="Q504" s="18" t="str">
        <f t="shared" si="65"/>
        <v> </v>
      </c>
      <c r="R504" s="28" t="str">
        <f t="shared" si="66"/>
        <v> </v>
      </c>
      <c r="S504" s="18" t="str">
        <f t="shared" si="67"/>
        <v> </v>
      </c>
      <c r="T504" s="36"/>
      <c r="U504" s="142">
        <f t="shared" si="61"/>
      </c>
    </row>
    <row r="505" spans="1:21" s="51" customFormat="1" ht="12.75" customHeight="1">
      <c r="A505" s="20"/>
      <c r="B505" s="117"/>
      <c r="C505" s="117"/>
      <c r="D505" s="117"/>
      <c r="E505" s="18"/>
      <c r="F505" s="93"/>
      <c r="G505" s="131"/>
      <c r="H505" s="23">
        <f t="shared" si="68"/>
        <v>0</v>
      </c>
      <c r="I505" s="63" t="e">
        <f t="shared" si="63"/>
        <v>#DIV/0!</v>
      </c>
      <c r="J505" s="50"/>
      <c r="K505" s="21"/>
      <c r="L505" s="58">
        <f t="shared" si="64"/>
        <v>0</v>
      </c>
      <c r="M505" s="50"/>
      <c r="N505" s="18"/>
      <c r="O505" s="19"/>
      <c r="P505" s="18"/>
      <c r="Q505" s="18" t="str">
        <f t="shared" si="65"/>
        <v> </v>
      </c>
      <c r="R505" s="28" t="str">
        <f t="shared" si="66"/>
        <v> </v>
      </c>
      <c r="S505" s="18" t="str">
        <f t="shared" si="67"/>
        <v> </v>
      </c>
      <c r="T505" s="36"/>
      <c r="U505" s="142">
        <f t="shared" si="61"/>
      </c>
    </row>
    <row r="506" spans="1:21" s="51" customFormat="1" ht="12.75" customHeight="1">
      <c r="A506" s="20"/>
      <c r="B506" s="59"/>
      <c r="C506" s="59"/>
      <c r="D506" s="59"/>
      <c r="E506" s="18"/>
      <c r="F506" s="93"/>
      <c r="G506" s="131"/>
      <c r="H506" s="23">
        <f t="shared" si="68"/>
        <v>0</v>
      </c>
      <c r="I506" s="63" t="e">
        <f t="shared" si="63"/>
        <v>#DIV/0!</v>
      </c>
      <c r="J506" s="50"/>
      <c r="K506" s="21"/>
      <c r="L506" s="58">
        <f t="shared" si="64"/>
        <v>0</v>
      </c>
      <c r="M506" s="50"/>
      <c r="N506" s="18"/>
      <c r="O506" s="19"/>
      <c r="P506" s="18"/>
      <c r="Q506" s="18" t="str">
        <f t="shared" si="65"/>
        <v> </v>
      </c>
      <c r="R506" s="28" t="str">
        <f t="shared" si="66"/>
        <v> </v>
      </c>
      <c r="S506" s="18" t="str">
        <f t="shared" si="67"/>
        <v> </v>
      </c>
      <c r="T506" s="36"/>
      <c r="U506" s="142">
        <f t="shared" si="61"/>
      </c>
    </row>
    <row r="507" spans="1:22" s="51" customFormat="1" ht="12.75" customHeight="1">
      <c r="A507" s="20"/>
      <c r="B507" s="59"/>
      <c r="C507" s="59"/>
      <c r="D507" s="117"/>
      <c r="E507" s="17"/>
      <c r="F507" s="93"/>
      <c r="G507" s="131"/>
      <c r="H507" s="23">
        <f t="shared" si="68"/>
        <v>0</v>
      </c>
      <c r="I507" s="63" t="e">
        <f t="shared" si="63"/>
        <v>#DIV/0!</v>
      </c>
      <c r="J507" s="50"/>
      <c r="K507" s="21"/>
      <c r="L507" s="58">
        <f t="shared" si="64"/>
        <v>0</v>
      </c>
      <c r="M507" s="50"/>
      <c r="N507" s="42"/>
      <c r="O507" s="18"/>
      <c r="P507" s="96"/>
      <c r="Q507" s="18" t="str">
        <f t="shared" si="65"/>
        <v> </v>
      </c>
      <c r="R507" s="28" t="str">
        <f t="shared" si="66"/>
        <v> </v>
      </c>
      <c r="S507" s="18" t="str">
        <f t="shared" si="67"/>
        <v> </v>
      </c>
      <c r="T507" s="36"/>
      <c r="U507" s="142">
        <f t="shared" si="61"/>
      </c>
      <c r="V507" s="61"/>
    </row>
    <row r="508" spans="1:24" s="51" customFormat="1" ht="12.75" customHeight="1">
      <c r="A508" s="20"/>
      <c r="B508" s="117"/>
      <c r="C508" s="117"/>
      <c r="D508" s="117"/>
      <c r="E508" s="17"/>
      <c r="F508" s="181"/>
      <c r="G508" s="21"/>
      <c r="H508" s="23">
        <f t="shared" si="68"/>
        <v>0</v>
      </c>
      <c r="I508" s="63" t="e">
        <f t="shared" si="63"/>
        <v>#DIV/0!</v>
      </c>
      <c r="J508" s="45"/>
      <c r="K508" s="21"/>
      <c r="L508" s="58">
        <f t="shared" si="64"/>
        <v>0</v>
      </c>
      <c r="M508" s="50"/>
      <c r="N508" s="136"/>
      <c r="O508" s="17"/>
      <c r="P508" s="86"/>
      <c r="Q508" s="18" t="str">
        <f t="shared" si="65"/>
        <v> </v>
      </c>
      <c r="R508" s="28" t="str">
        <f t="shared" si="66"/>
        <v> </v>
      </c>
      <c r="S508" s="18" t="str">
        <f t="shared" si="67"/>
        <v> </v>
      </c>
      <c r="T508" s="36"/>
      <c r="U508" s="142">
        <f t="shared" si="61"/>
      </c>
      <c r="V508" s="39"/>
      <c r="W508" s="30"/>
      <c r="X508" s="30"/>
    </row>
    <row r="509" spans="1:21" s="51" customFormat="1" ht="12.75" customHeight="1">
      <c r="A509" s="20"/>
      <c r="B509" s="117"/>
      <c r="C509" s="117"/>
      <c r="D509" s="117"/>
      <c r="E509" s="18"/>
      <c r="F509" s="93"/>
      <c r="G509" s="131"/>
      <c r="H509" s="23">
        <f t="shared" si="68"/>
        <v>0</v>
      </c>
      <c r="I509" s="63" t="e">
        <f t="shared" si="63"/>
        <v>#DIV/0!</v>
      </c>
      <c r="J509" s="50"/>
      <c r="K509" s="21"/>
      <c r="L509" s="58">
        <f t="shared" si="64"/>
        <v>0</v>
      </c>
      <c r="M509" s="50"/>
      <c r="N509" s="18"/>
      <c r="O509" s="19"/>
      <c r="P509" s="18"/>
      <c r="Q509" s="18" t="str">
        <f t="shared" si="65"/>
        <v> </v>
      </c>
      <c r="R509" s="28" t="str">
        <f t="shared" si="66"/>
        <v> </v>
      </c>
      <c r="S509" s="18" t="str">
        <f t="shared" si="67"/>
        <v> </v>
      </c>
      <c r="T509" s="36"/>
      <c r="U509" s="142">
        <f t="shared" si="61"/>
      </c>
    </row>
    <row r="510" spans="1:21" s="51" customFormat="1" ht="12.75" customHeight="1">
      <c r="A510" s="20"/>
      <c r="B510" s="59"/>
      <c r="C510" s="59"/>
      <c r="D510" s="59"/>
      <c r="E510" s="18"/>
      <c r="F510" s="93"/>
      <c r="G510" s="131"/>
      <c r="H510" s="23">
        <f t="shared" si="68"/>
        <v>0</v>
      </c>
      <c r="I510" s="63" t="e">
        <f t="shared" si="63"/>
        <v>#DIV/0!</v>
      </c>
      <c r="J510" s="50"/>
      <c r="K510" s="21"/>
      <c r="L510" s="58">
        <f t="shared" si="64"/>
        <v>0</v>
      </c>
      <c r="M510" s="50"/>
      <c r="N510" s="18"/>
      <c r="O510" s="19"/>
      <c r="P510" s="18"/>
      <c r="Q510" s="18" t="str">
        <f t="shared" si="65"/>
        <v> </v>
      </c>
      <c r="R510" s="28" t="str">
        <f t="shared" si="66"/>
        <v> </v>
      </c>
      <c r="S510" s="18" t="str">
        <f t="shared" si="67"/>
        <v> </v>
      </c>
      <c r="T510" s="36"/>
      <c r="U510" s="142">
        <f t="shared" si="61"/>
      </c>
    </row>
    <row r="511" spans="1:21" s="51" customFormat="1" ht="12.75" customHeight="1">
      <c r="A511" s="20"/>
      <c r="B511" s="117"/>
      <c r="C511" s="117"/>
      <c r="D511" s="129"/>
      <c r="E511" s="126"/>
      <c r="F511" s="43"/>
      <c r="G511" s="131"/>
      <c r="H511" s="23">
        <f t="shared" si="68"/>
        <v>0</v>
      </c>
      <c r="I511" s="63" t="e">
        <f t="shared" si="63"/>
        <v>#DIV/0!</v>
      </c>
      <c r="J511" s="50"/>
      <c r="K511" s="21"/>
      <c r="L511" s="58">
        <f t="shared" si="64"/>
        <v>0</v>
      </c>
      <c r="M511" s="132"/>
      <c r="N511" s="18"/>
      <c r="O511" s="19"/>
      <c r="P511" s="18"/>
      <c r="Q511" s="18" t="str">
        <f t="shared" si="65"/>
        <v> </v>
      </c>
      <c r="R511" s="28" t="str">
        <f t="shared" si="66"/>
        <v> </v>
      </c>
      <c r="S511" s="18" t="str">
        <f t="shared" si="67"/>
        <v> </v>
      </c>
      <c r="T511" s="36"/>
      <c r="U511" s="142">
        <f t="shared" si="61"/>
      </c>
    </row>
    <row r="512" spans="1:21" s="51" customFormat="1" ht="12.75" customHeight="1">
      <c r="A512" s="20"/>
      <c r="B512" s="59"/>
      <c r="C512" s="59"/>
      <c r="D512" s="59"/>
      <c r="E512" s="18"/>
      <c r="F512" s="93"/>
      <c r="G512" s="131"/>
      <c r="H512" s="23">
        <f t="shared" si="68"/>
        <v>0</v>
      </c>
      <c r="I512" s="63" t="e">
        <f t="shared" si="63"/>
        <v>#DIV/0!</v>
      </c>
      <c r="J512" s="50"/>
      <c r="K512" s="21"/>
      <c r="L512" s="58">
        <f t="shared" si="64"/>
        <v>0</v>
      </c>
      <c r="M512" s="50"/>
      <c r="N512" s="18"/>
      <c r="O512" s="19"/>
      <c r="P512" s="18"/>
      <c r="Q512" s="18" t="str">
        <f t="shared" si="65"/>
        <v> </v>
      </c>
      <c r="R512" s="28" t="str">
        <f t="shared" si="66"/>
        <v> </v>
      </c>
      <c r="S512" s="18" t="str">
        <f t="shared" si="67"/>
        <v> </v>
      </c>
      <c r="T512" s="36"/>
      <c r="U512" s="142">
        <f t="shared" si="61"/>
      </c>
    </row>
    <row r="513" spans="1:21" s="51" customFormat="1" ht="12.75" customHeight="1">
      <c r="A513" s="20"/>
      <c r="B513" s="128"/>
      <c r="C513" s="128"/>
      <c r="D513" s="128"/>
      <c r="E513" s="18"/>
      <c r="F513" s="93"/>
      <c r="G513" s="131"/>
      <c r="H513" s="23">
        <f t="shared" si="68"/>
        <v>0</v>
      </c>
      <c r="I513" s="63" t="e">
        <f t="shared" si="63"/>
        <v>#DIV/0!</v>
      </c>
      <c r="J513" s="50"/>
      <c r="K513" s="21"/>
      <c r="L513" s="58">
        <f t="shared" si="64"/>
        <v>0</v>
      </c>
      <c r="M513" s="50"/>
      <c r="N513" s="18"/>
      <c r="O513" s="19"/>
      <c r="P513" s="60"/>
      <c r="Q513" s="18" t="str">
        <f t="shared" si="65"/>
        <v> </v>
      </c>
      <c r="R513" s="28" t="str">
        <f t="shared" si="66"/>
        <v> </v>
      </c>
      <c r="S513" s="18" t="str">
        <f t="shared" si="67"/>
        <v> </v>
      </c>
      <c r="T513" s="36"/>
      <c r="U513" s="142">
        <f t="shared" si="61"/>
      </c>
    </row>
    <row r="514" spans="1:24" ht="12.75">
      <c r="A514" s="20"/>
      <c r="B514" s="117"/>
      <c r="C514" s="117"/>
      <c r="D514" s="117"/>
      <c r="E514" s="18"/>
      <c r="F514" s="93"/>
      <c r="G514" s="131"/>
      <c r="H514" s="23">
        <f t="shared" si="68"/>
        <v>0</v>
      </c>
      <c r="I514" s="63" t="e">
        <f t="shared" si="63"/>
        <v>#DIV/0!</v>
      </c>
      <c r="J514" s="50"/>
      <c r="K514" s="21"/>
      <c r="L514" s="58">
        <f t="shared" si="64"/>
        <v>0</v>
      </c>
      <c r="M514" s="50"/>
      <c r="N514" s="18"/>
      <c r="O514" s="19"/>
      <c r="P514" s="18"/>
      <c r="Q514" s="18" t="str">
        <f t="shared" si="65"/>
        <v> </v>
      </c>
      <c r="R514" s="28" t="str">
        <f t="shared" si="66"/>
        <v> </v>
      </c>
      <c r="S514" s="18" t="str">
        <f t="shared" si="67"/>
        <v> </v>
      </c>
      <c r="T514" s="36"/>
      <c r="U514" s="142">
        <f t="shared" si="61"/>
      </c>
      <c r="V514" s="51"/>
      <c r="W514" s="51"/>
      <c r="X514" s="51"/>
    </row>
    <row r="515" spans="1:24" ht="12.75">
      <c r="A515" s="20"/>
      <c r="B515" s="117"/>
      <c r="C515" s="117"/>
      <c r="D515" s="129"/>
      <c r="E515" s="126"/>
      <c r="F515" s="93"/>
      <c r="G515" s="131"/>
      <c r="H515" s="23">
        <f t="shared" si="68"/>
        <v>0</v>
      </c>
      <c r="I515" s="63" t="e">
        <f t="shared" si="63"/>
        <v>#DIV/0!</v>
      </c>
      <c r="J515" s="50"/>
      <c r="K515" s="21"/>
      <c r="L515" s="58">
        <f t="shared" si="64"/>
        <v>0</v>
      </c>
      <c r="M515" s="132"/>
      <c r="N515" s="18"/>
      <c r="O515" s="19"/>
      <c r="P515" s="18"/>
      <c r="Q515" s="18" t="str">
        <f t="shared" si="65"/>
        <v> </v>
      </c>
      <c r="R515" s="28" t="str">
        <f t="shared" si="66"/>
        <v> </v>
      </c>
      <c r="S515" s="18" t="str">
        <f t="shared" si="67"/>
        <v> </v>
      </c>
      <c r="T515" s="36"/>
      <c r="U515" s="142">
        <f t="shared" si="61"/>
      </c>
      <c r="V515" s="51"/>
      <c r="W515" s="51"/>
      <c r="X515" s="51"/>
    </row>
    <row r="516" spans="1:24" ht="12.75">
      <c r="A516" s="20"/>
      <c r="B516" s="117"/>
      <c r="C516" s="117"/>
      <c r="D516" s="59"/>
      <c r="E516" s="18"/>
      <c r="F516" s="43"/>
      <c r="G516" s="131"/>
      <c r="H516" s="23">
        <f t="shared" si="68"/>
        <v>0</v>
      </c>
      <c r="I516" s="63" t="e">
        <f t="shared" si="63"/>
        <v>#DIV/0!</v>
      </c>
      <c r="J516" s="50"/>
      <c r="K516" s="21"/>
      <c r="L516" s="58">
        <f t="shared" si="64"/>
        <v>0</v>
      </c>
      <c r="M516" s="50"/>
      <c r="N516" s="18"/>
      <c r="O516" s="19"/>
      <c r="P516" s="18"/>
      <c r="Q516" s="18" t="str">
        <f t="shared" si="65"/>
        <v> </v>
      </c>
      <c r="R516" s="28" t="str">
        <f t="shared" si="66"/>
        <v> </v>
      </c>
      <c r="S516" s="18" t="str">
        <f t="shared" si="67"/>
        <v> </v>
      </c>
      <c r="T516" s="36"/>
      <c r="U516" s="142">
        <f t="shared" si="61"/>
      </c>
      <c r="V516" s="51"/>
      <c r="W516" s="51"/>
      <c r="X516" s="51"/>
    </row>
    <row r="517" spans="1:24" ht="12.75">
      <c r="A517" s="20"/>
      <c r="B517" s="117"/>
      <c r="C517" s="117"/>
      <c r="D517" s="59"/>
      <c r="E517" s="18"/>
      <c r="F517" s="43"/>
      <c r="G517" s="131"/>
      <c r="H517" s="23">
        <f t="shared" si="68"/>
        <v>0</v>
      </c>
      <c r="I517" s="63" t="e">
        <f t="shared" si="63"/>
        <v>#DIV/0!</v>
      </c>
      <c r="J517" s="50"/>
      <c r="K517" s="21"/>
      <c r="L517" s="58">
        <f t="shared" si="64"/>
        <v>0</v>
      </c>
      <c r="M517" s="50"/>
      <c r="N517" s="18"/>
      <c r="O517" s="96"/>
      <c r="P517" s="18"/>
      <c r="Q517" s="18" t="str">
        <f t="shared" si="65"/>
        <v> </v>
      </c>
      <c r="R517" s="28" t="str">
        <f t="shared" si="66"/>
        <v> </v>
      </c>
      <c r="S517" s="18" t="str">
        <f t="shared" si="67"/>
        <v> </v>
      </c>
      <c r="T517" s="36"/>
      <c r="U517" s="142">
        <f t="shared" si="61"/>
      </c>
      <c r="V517" s="51"/>
      <c r="W517" s="51"/>
      <c r="X517" s="51"/>
    </row>
    <row r="518" spans="1:24" ht="12.75">
      <c r="A518" s="20"/>
      <c r="B518" s="59"/>
      <c r="C518" s="59"/>
      <c r="D518" s="117"/>
      <c r="E518" s="18"/>
      <c r="F518" s="182"/>
      <c r="G518" s="131"/>
      <c r="H518" s="23">
        <f t="shared" si="68"/>
        <v>0</v>
      </c>
      <c r="I518" s="63" t="e">
        <f t="shared" si="63"/>
        <v>#DIV/0!</v>
      </c>
      <c r="J518" s="50"/>
      <c r="K518" s="21"/>
      <c r="L518" s="58">
        <f t="shared" si="64"/>
        <v>0</v>
      </c>
      <c r="M518" s="50"/>
      <c r="N518" s="18"/>
      <c r="O518" s="19"/>
      <c r="P518" s="18"/>
      <c r="Q518" s="18" t="str">
        <f t="shared" si="65"/>
        <v> </v>
      </c>
      <c r="R518" s="28" t="str">
        <f t="shared" si="66"/>
        <v> </v>
      </c>
      <c r="S518" s="18" t="str">
        <f t="shared" si="67"/>
        <v> </v>
      </c>
      <c r="T518" s="36"/>
      <c r="U518" s="142">
        <f t="shared" si="61"/>
      </c>
      <c r="V518" s="51"/>
      <c r="W518" s="51"/>
      <c r="X518" s="51"/>
    </row>
    <row r="519" spans="1:24" ht="12.75">
      <c r="A519" s="20"/>
      <c r="B519" s="117"/>
      <c r="C519" s="117"/>
      <c r="D519" s="129"/>
      <c r="E519" s="32"/>
      <c r="F519" s="93"/>
      <c r="G519" s="131"/>
      <c r="H519" s="23">
        <f t="shared" si="68"/>
        <v>0</v>
      </c>
      <c r="I519" s="63" t="e">
        <f t="shared" si="63"/>
        <v>#DIV/0!</v>
      </c>
      <c r="J519" s="50"/>
      <c r="K519" s="21"/>
      <c r="L519" s="58">
        <f t="shared" si="64"/>
        <v>0</v>
      </c>
      <c r="M519" s="132"/>
      <c r="N519" s="18"/>
      <c r="O519" s="19"/>
      <c r="P519" s="59"/>
      <c r="Q519" s="18" t="str">
        <f t="shared" si="65"/>
        <v> </v>
      </c>
      <c r="R519" s="28" t="str">
        <f t="shared" si="66"/>
        <v> </v>
      </c>
      <c r="S519" s="18" t="str">
        <f t="shared" si="67"/>
        <v> </v>
      </c>
      <c r="T519" s="36"/>
      <c r="U519" s="142">
        <f t="shared" si="61"/>
      </c>
      <c r="V519" s="51"/>
      <c r="W519" s="51"/>
      <c r="X519" s="51"/>
    </row>
    <row r="520" spans="1:24" ht="12.75">
      <c r="A520" s="20"/>
      <c r="B520" s="117"/>
      <c r="C520" s="117"/>
      <c r="D520" s="129"/>
      <c r="E520" s="126"/>
      <c r="F520" s="93"/>
      <c r="G520" s="131"/>
      <c r="H520" s="23">
        <f t="shared" si="68"/>
        <v>0</v>
      </c>
      <c r="I520" s="63" t="e">
        <f t="shared" si="63"/>
        <v>#DIV/0!</v>
      </c>
      <c r="J520" s="50"/>
      <c r="K520" s="21"/>
      <c r="L520" s="58">
        <f t="shared" si="64"/>
        <v>0</v>
      </c>
      <c r="M520" s="132"/>
      <c r="N520" s="18"/>
      <c r="O520" s="19"/>
      <c r="P520" s="18"/>
      <c r="Q520" s="18" t="str">
        <f t="shared" si="65"/>
        <v> </v>
      </c>
      <c r="R520" s="28" t="str">
        <f t="shared" si="66"/>
        <v> </v>
      </c>
      <c r="S520" s="18" t="str">
        <f t="shared" si="67"/>
        <v> </v>
      </c>
      <c r="T520" s="36"/>
      <c r="U520" s="142">
        <f t="shared" si="61"/>
      </c>
      <c r="V520" s="51"/>
      <c r="W520" s="51"/>
      <c r="X520" s="51"/>
    </row>
    <row r="521" spans="1:22" ht="12.75" customHeight="1">
      <c r="A521" s="19"/>
      <c r="B521" s="31"/>
      <c r="C521" s="25"/>
      <c r="D521" s="42"/>
      <c r="E521" s="42"/>
      <c r="F521" s="23"/>
      <c r="G521" s="86"/>
      <c r="H521" s="43"/>
      <c r="I521" s="63"/>
      <c r="J521" s="50"/>
      <c r="K521" s="19"/>
      <c r="L521" s="58"/>
      <c r="M521" s="42"/>
      <c r="N521" s="42"/>
      <c r="O521" s="18"/>
      <c r="P521" s="19"/>
      <c r="Q521" s="18"/>
      <c r="R521" s="18"/>
      <c r="S521" s="18"/>
      <c r="T521" s="18"/>
      <c r="U521" s="41"/>
      <c r="V521" s="39"/>
    </row>
    <row r="522" spans="1:21" ht="13.5" thickBot="1">
      <c r="A522" s="133"/>
      <c r="H522" s="30"/>
      <c r="J522" s="106"/>
      <c r="K522" s="82"/>
      <c r="L522" s="66"/>
      <c r="N522" s="66">
        <f>COUNTIF(N9:N520,"&gt;A")</f>
        <v>6</v>
      </c>
      <c r="O522" s="103"/>
      <c r="P522" s="66">
        <f>COUNTIF(P10:P416,"&gt;0")</f>
        <v>1</v>
      </c>
      <c r="Q522" s="67">
        <f>SUM(Q9:Q520)</f>
        <v>46</v>
      </c>
      <c r="R522" s="67">
        <f>SUM(R9:R520)</f>
        <v>24</v>
      </c>
      <c r="S522" s="67">
        <f>SUM(S9:S520)</f>
        <v>30</v>
      </c>
      <c r="U522" s="30">
        <f>SUM(U9:U520)</f>
        <v>88</v>
      </c>
    </row>
    <row r="523" spans="1:19" ht="12.75">
      <c r="A523" s="133"/>
      <c r="H523" s="30"/>
      <c r="J523" s="106"/>
      <c r="K523" s="82"/>
      <c r="L523" s="54"/>
      <c r="N523" s="54"/>
      <c r="O523" s="82"/>
      <c r="P523" s="54"/>
      <c r="Q523" s="134"/>
      <c r="R523" s="134"/>
      <c r="S523" s="134"/>
    </row>
    <row r="524" spans="1:19" ht="12.75">
      <c r="A524" s="133"/>
      <c r="H524" s="30"/>
      <c r="J524" s="106"/>
      <c r="K524" s="82"/>
      <c r="L524" s="54"/>
      <c r="N524" s="54"/>
      <c r="O524" s="82"/>
      <c r="P524" s="54"/>
      <c r="Q524" s="134"/>
      <c r="R524" s="134"/>
      <c r="S524" s="134"/>
    </row>
    <row r="525" spans="1:19" ht="12.75">
      <c r="A525" s="133"/>
      <c r="H525" s="30"/>
      <c r="J525" s="106"/>
      <c r="K525" s="82"/>
      <c r="L525" s="54"/>
      <c r="N525" s="54"/>
      <c r="O525" s="82"/>
      <c r="P525" s="54"/>
      <c r="Q525" s="134"/>
      <c r="R525" s="134"/>
      <c r="S525" s="134"/>
    </row>
    <row r="526" spans="1:19" ht="12.75">
      <c r="A526" s="133"/>
      <c r="H526" s="30"/>
      <c r="J526" s="106"/>
      <c r="K526" s="82"/>
      <c r="L526" s="54"/>
      <c r="N526" s="54"/>
      <c r="O526" s="82"/>
      <c r="P526" s="54"/>
      <c r="Q526" s="134"/>
      <c r="R526" s="134"/>
      <c r="S526" s="134"/>
    </row>
    <row r="527" spans="1:19" ht="12.75">
      <c r="A527" s="133"/>
      <c r="H527" s="30"/>
      <c r="J527" s="106"/>
      <c r="K527" s="82"/>
      <c r="L527" s="54"/>
      <c r="N527" s="54"/>
      <c r="O527" s="82"/>
      <c r="P527" s="54"/>
      <c r="Q527" s="134"/>
      <c r="R527" s="134"/>
      <c r="S527" s="134"/>
    </row>
    <row r="528" spans="1:19" ht="12.75">
      <c r="A528" s="133"/>
      <c r="H528" s="30"/>
      <c r="J528" s="106"/>
      <c r="K528" s="82"/>
      <c r="L528" s="54"/>
      <c r="N528" s="54"/>
      <c r="O528" s="82"/>
      <c r="P528" s="54"/>
      <c r="Q528" s="134"/>
      <c r="R528" s="134"/>
      <c r="S528" s="134"/>
    </row>
    <row r="529" spans="1:19" ht="12.75">
      <c r="A529" s="133"/>
      <c r="H529" s="30"/>
      <c r="J529" s="106"/>
      <c r="K529" s="82"/>
      <c r="L529" s="54"/>
      <c r="N529" s="54"/>
      <c r="O529" s="82"/>
      <c r="P529" s="54"/>
      <c r="Q529" s="134"/>
      <c r="R529" s="134"/>
      <c r="S529" s="134"/>
    </row>
    <row r="530" spans="1:19" ht="12.75">
      <c r="A530" s="133"/>
      <c r="H530" s="30"/>
      <c r="J530" s="106"/>
      <c r="K530" s="82"/>
      <c r="L530" s="54"/>
      <c r="N530" s="54"/>
      <c r="O530" s="82"/>
      <c r="P530" s="54"/>
      <c r="Q530" s="134"/>
      <c r="R530" s="134"/>
      <c r="S530" s="134"/>
    </row>
    <row r="531" spans="1:19" ht="12.75">
      <c r="A531" s="133"/>
      <c r="H531" s="30"/>
      <c r="J531" s="106"/>
      <c r="K531" s="82"/>
      <c r="L531" s="54"/>
      <c r="N531" s="54"/>
      <c r="O531" s="82"/>
      <c r="P531" s="54"/>
      <c r="Q531" s="134"/>
      <c r="R531" s="134"/>
      <c r="S531" s="134"/>
    </row>
    <row r="532" spans="1:19" ht="12.75">
      <c r="A532" s="133"/>
      <c r="H532" s="30"/>
      <c r="J532" s="106"/>
      <c r="K532" s="82"/>
      <c r="L532" s="54"/>
      <c r="N532" s="54"/>
      <c r="O532" s="82"/>
      <c r="P532" s="54"/>
      <c r="Q532" s="134"/>
      <c r="R532" s="134"/>
      <c r="S532" s="134"/>
    </row>
    <row r="533" spans="1:19" ht="12.75">
      <c r="A533" s="133"/>
      <c r="H533" s="30"/>
      <c r="J533" s="106"/>
      <c r="K533" s="82"/>
      <c r="L533" s="54"/>
      <c r="N533" s="54"/>
      <c r="O533" s="82"/>
      <c r="P533" s="54"/>
      <c r="Q533" s="134"/>
      <c r="R533" s="134"/>
      <c r="S533" s="134"/>
    </row>
    <row r="534" spans="1:19" ht="12.75">
      <c r="A534" s="133"/>
      <c r="H534" s="30"/>
      <c r="J534" s="106"/>
      <c r="K534" s="82"/>
      <c r="L534" s="54"/>
      <c r="N534" s="54"/>
      <c r="O534" s="82"/>
      <c r="P534" s="54"/>
      <c r="Q534" s="134"/>
      <c r="R534" s="134"/>
      <c r="S534" s="134"/>
    </row>
    <row r="535" spans="1:19" ht="12.75">
      <c r="A535" s="133"/>
      <c r="H535" s="30"/>
      <c r="J535" s="106"/>
      <c r="K535" s="82"/>
      <c r="L535" s="54"/>
      <c r="N535" s="54"/>
      <c r="O535" s="82"/>
      <c r="P535" s="54"/>
      <c r="Q535" s="134"/>
      <c r="R535" s="134"/>
      <c r="S535" s="134"/>
    </row>
    <row r="536" spans="1:19" ht="12.75">
      <c r="A536" s="133"/>
      <c r="H536" s="30"/>
      <c r="J536" s="106"/>
      <c r="K536" s="82"/>
      <c r="L536" s="54"/>
      <c r="N536" s="54"/>
      <c r="O536" s="82"/>
      <c r="P536" s="54"/>
      <c r="Q536" s="134"/>
      <c r="R536" s="134"/>
      <c r="S536" s="134"/>
    </row>
    <row r="537" spans="1:19" ht="12.75">
      <c r="A537" s="133"/>
      <c r="H537" s="30"/>
      <c r="J537" s="106"/>
      <c r="K537" s="82"/>
      <c r="L537" s="54"/>
      <c r="N537" s="54"/>
      <c r="O537" s="82"/>
      <c r="P537" s="54"/>
      <c r="Q537" s="134"/>
      <c r="R537" s="134"/>
      <c r="S537" s="134"/>
    </row>
    <row r="538" spans="1:19" ht="12.75">
      <c r="A538" s="133"/>
      <c r="H538" s="30"/>
      <c r="J538" s="106"/>
      <c r="K538" s="82"/>
      <c r="L538" s="54"/>
      <c r="N538" s="54"/>
      <c r="O538" s="82"/>
      <c r="P538" s="54"/>
      <c r="Q538" s="134"/>
      <c r="R538" s="134"/>
      <c r="S538" s="134"/>
    </row>
    <row r="539" spans="1:19" ht="12.75">
      <c r="A539" s="133"/>
      <c r="H539" s="30"/>
      <c r="J539" s="106"/>
      <c r="K539" s="82"/>
      <c r="L539" s="54"/>
      <c r="N539" s="54"/>
      <c r="O539" s="82"/>
      <c r="P539" s="54"/>
      <c r="Q539" s="134"/>
      <c r="R539" s="134"/>
      <c r="S539" s="134"/>
    </row>
    <row r="540" spans="1:19" ht="12.75">
      <c r="A540" s="133"/>
      <c r="H540" s="30"/>
      <c r="J540" s="106"/>
      <c r="K540" s="82"/>
      <c r="L540" s="54"/>
      <c r="N540" s="54"/>
      <c r="O540" s="82"/>
      <c r="P540" s="54"/>
      <c r="Q540" s="134"/>
      <c r="R540" s="134"/>
      <c r="S540" s="134"/>
    </row>
    <row r="541" spans="1:19" ht="12.75">
      <c r="A541" s="133"/>
      <c r="H541" s="30"/>
      <c r="J541" s="106"/>
      <c r="K541" s="82"/>
      <c r="L541" s="54"/>
      <c r="N541" s="54"/>
      <c r="O541" s="82"/>
      <c r="P541" s="54"/>
      <c r="Q541" s="134"/>
      <c r="R541" s="134"/>
      <c r="S541" s="134"/>
    </row>
    <row r="542" spans="1:19" ht="12.75">
      <c r="A542" s="133"/>
      <c r="H542" s="30"/>
      <c r="J542" s="106"/>
      <c r="K542" s="82"/>
      <c r="L542" s="54"/>
      <c r="N542" s="54"/>
      <c r="O542" s="82"/>
      <c r="P542" s="54"/>
      <c r="Q542" s="134"/>
      <c r="R542" s="134"/>
      <c r="S542" s="134"/>
    </row>
    <row r="543" spans="1:19" ht="12.75">
      <c r="A543" s="133"/>
      <c r="H543" s="30"/>
      <c r="J543" s="106"/>
      <c r="K543" s="82"/>
      <c r="L543" s="54"/>
      <c r="N543" s="54"/>
      <c r="O543" s="82"/>
      <c r="P543" s="54"/>
      <c r="Q543" s="134"/>
      <c r="R543" s="134"/>
      <c r="S543" s="134"/>
    </row>
    <row r="544" spans="1:19" ht="12.75">
      <c r="A544" s="133"/>
      <c r="H544" s="30"/>
      <c r="J544" s="106"/>
      <c r="K544" s="82"/>
      <c r="L544" s="54"/>
      <c r="N544" s="54"/>
      <c r="O544" s="82"/>
      <c r="P544" s="54"/>
      <c r="Q544" s="134"/>
      <c r="R544" s="134"/>
      <c r="S544" s="134"/>
    </row>
    <row r="545" spans="1:19" ht="12.75">
      <c r="A545" s="133"/>
      <c r="H545" s="30"/>
      <c r="J545" s="106"/>
      <c r="K545" s="82"/>
      <c r="L545" s="54"/>
      <c r="N545" s="54"/>
      <c r="O545" s="82"/>
      <c r="P545" s="54"/>
      <c r="Q545" s="134"/>
      <c r="R545" s="134"/>
      <c r="S545" s="134"/>
    </row>
    <row r="546" spans="1:19" ht="12.75">
      <c r="A546" s="133"/>
      <c r="H546" s="30"/>
      <c r="J546" s="106"/>
      <c r="K546" s="82"/>
      <c r="L546" s="54"/>
      <c r="N546" s="54"/>
      <c r="O546" s="82"/>
      <c r="P546" s="54"/>
      <c r="Q546" s="134"/>
      <c r="R546" s="134"/>
      <c r="S546" s="134"/>
    </row>
    <row r="547" spans="1:19" ht="12.75">
      <c r="A547" s="133"/>
      <c r="H547" s="30"/>
      <c r="J547" s="106"/>
      <c r="K547" s="82"/>
      <c r="L547" s="54"/>
      <c r="N547" s="54"/>
      <c r="O547" s="82"/>
      <c r="P547" s="54"/>
      <c r="Q547" s="134"/>
      <c r="R547" s="134"/>
      <c r="S547" s="134"/>
    </row>
    <row r="548" spans="1:19" ht="12.75">
      <c r="A548" s="133"/>
      <c r="H548" s="30"/>
      <c r="J548" s="106"/>
      <c r="K548" s="82"/>
      <c r="L548" s="54"/>
      <c r="N548" s="54"/>
      <c r="O548" s="82"/>
      <c r="P548" s="54"/>
      <c r="Q548" s="134"/>
      <c r="R548" s="134"/>
      <c r="S548" s="134"/>
    </row>
    <row r="549" spans="1:19" ht="12.75">
      <c r="A549" s="133"/>
      <c r="H549" s="30"/>
      <c r="J549" s="106"/>
      <c r="K549" s="82"/>
      <c r="L549" s="54"/>
      <c r="N549" s="54"/>
      <c r="O549" s="82"/>
      <c r="P549" s="54"/>
      <c r="Q549" s="134"/>
      <c r="R549" s="134"/>
      <c r="S549" s="134"/>
    </row>
    <row r="550" spans="1:19" ht="12.75">
      <c r="A550" s="133"/>
      <c r="H550" s="30"/>
      <c r="J550" s="106"/>
      <c r="K550" s="82"/>
      <c r="L550" s="54"/>
      <c r="N550" s="54"/>
      <c r="O550" s="82"/>
      <c r="P550" s="54"/>
      <c r="Q550" s="134"/>
      <c r="R550" s="134"/>
      <c r="S550" s="134"/>
    </row>
    <row r="551" spans="1:19" ht="12.75">
      <c r="A551" s="133"/>
      <c r="H551" s="30"/>
      <c r="J551" s="106"/>
      <c r="K551" s="82"/>
      <c r="L551" s="54"/>
      <c r="N551" s="54"/>
      <c r="O551" s="82"/>
      <c r="P551" s="54"/>
      <c r="Q551" s="134"/>
      <c r="R551" s="134"/>
      <c r="S551" s="134"/>
    </row>
    <row r="552" spans="1:19" ht="12.75">
      <c r="A552" s="133"/>
      <c r="H552" s="30"/>
      <c r="J552" s="106"/>
      <c r="K552" s="82"/>
      <c r="L552" s="54"/>
      <c r="N552" s="54"/>
      <c r="O552" s="82"/>
      <c r="P552" s="54"/>
      <c r="Q552" s="134"/>
      <c r="R552" s="134"/>
      <c r="S552" s="134"/>
    </row>
    <row r="553" spans="1:19" ht="12.75">
      <c r="A553" s="196"/>
      <c r="H553" s="30"/>
      <c r="J553" s="106"/>
      <c r="K553" s="82"/>
      <c r="L553" s="54"/>
      <c r="N553" s="54"/>
      <c r="O553" s="82"/>
      <c r="P553" s="54"/>
      <c r="Q553" s="134"/>
      <c r="R553" s="134"/>
      <c r="S553" s="134"/>
    </row>
    <row r="554" spans="1:19" ht="12.75">
      <c r="A554" s="196"/>
      <c r="H554" s="30"/>
      <c r="J554" s="106"/>
      <c r="K554" s="82"/>
      <c r="L554" s="54"/>
      <c r="N554" s="54"/>
      <c r="O554" s="82"/>
      <c r="P554" s="54"/>
      <c r="Q554" s="134"/>
      <c r="R554" s="134"/>
      <c r="S554" s="134"/>
    </row>
    <row r="555" spans="1:20" ht="12.75">
      <c r="A555" s="196"/>
      <c r="H555" s="30"/>
      <c r="J555" s="106"/>
      <c r="K555" s="82"/>
      <c r="L555" s="52"/>
      <c r="P555" s="52"/>
      <c r="Q555" s="68"/>
      <c r="R555" s="52"/>
      <c r="S555" s="54"/>
      <c r="T555" s="65"/>
    </row>
    <row r="556" spans="1:19" ht="12.75">
      <c r="A556" s="196"/>
      <c r="H556" s="30"/>
      <c r="J556" s="106"/>
      <c r="K556" s="82"/>
      <c r="S556" s="54" t="str">
        <f>IF(M556&gt;80,1," ")</f>
        <v> </v>
      </c>
    </row>
    <row r="557" spans="1:19" ht="12.75">
      <c r="A557" s="196"/>
      <c r="B557" s="39"/>
      <c r="C557" s="27"/>
      <c r="D557" s="54"/>
      <c r="E557" s="54"/>
      <c r="F557" s="40"/>
      <c r="G557" s="82"/>
      <c r="H557" s="69"/>
      <c r="I557" s="57"/>
      <c r="J557" s="106"/>
      <c r="K557" s="82"/>
      <c r="S557" s="54"/>
    </row>
    <row r="558" spans="1:19" ht="12.75">
      <c r="A558" s="196"/>
      <c r="H558" s="30"/>
      <c r="S558" s="54" t="str">
        <f>IF(M558&gt;80,1," ")</f>
        <v> </v>
      </c>
    </row>
    <row r="559" spans="1:19" ht="12.75">
      <c r="A559" s="196"/>
      <c r="S559" s="54" t="str">
        <f>IF(M559&gt;80,1," ")</f>
        <v> </v>
      </c>
    </row>
    <row r="560" ht="12.75">
      <c r="S560" s="54" t="str">
        <f aca="true" t="shared" si="69" ref="S560:S597">IF(M560&gt;80,1," ")</f>
        <v> </v>
      </c>
    </row>
    <row r="561" ht="12.75">
      <c r="S561" s="54" t="str">
        <f t="shared" si="69"/>
        <v> </v>
      </c>
    </row>
    <row r="562" ht="12.75">
      <c r="S562" s="54" t="str">
        <f t="shared" si="69"/>
        <v> </v>
      </c>
    </row>
    <row r="563" ht="12.75">
      <c r="S563" s="54" t="str">
        <f t="shared" si="69"/>
        <v> </v>
      </c>
    </row>
    <row r="564" ht="12.75">
      <c r="S564" s="54" t="str">
        <f t="shared" si="69"/>
        <v> </v>
      </c>
    </row>
    <row r="565" ht="12.75">
      <c r="S565" s="54" t="str">
        <f t="shared" si="69"/>
        <v> </v>
      </c>
    </row>
    <row r="566" ht="12.75">
      <c r="S566" s="54" t="str">
        <f t="shared" si="69"/>
        <v> </v>
      </c>
    </row>
    <row r="567" ht="12.75">
      <c r="S567" s="54" t="str">
        <f t="shared" si="69"/>
        <v> </v>
      </c>
    </row>
    <row r="568" ht="12.75">
      <c r="S568" s="54" t="str">
        <f t="shared" si="69"/>
        <v> </v>
      </c>
    </row>
    <row r="569" ht="12.75">
      <c r="S569" s="54" t="str">
        <f t="shared" si="69"/>
        <v> </v>
      </c>
    </row>
    <row r="570" ht="12.75">
      <c r="S570" s="54" t="str">
        <f t="shared" si="69"/>
        <v> </v>
      </c>
    </row>
    <row r="571" ht="12.75">
      <c r="S571" s="54" t="str">
        <f t="shared" si="69"/>
        <v> </v>
      </c>
    </row>
    <row r="572" ht="12.75">
      <c r="S572" s="54" t="str">
        <f t="shared" si="69"/>
        <v> </v>
      </c>
    </row>
    <row r="573" ht="12.75">
      <c r="S573" s="54" t="str">
        <f t="shared" si="69"/>
        <v> </v>
      </c>
    </row>
    <row r="574" ht="12.75">
      <c r="S574" s="54" t="str">
        <f t="shared" si="69"/>
        <v> </v>
      </c>
    </row>
    <row r="575" ht="12.75">
      <c r="S575" s="54" t="str">
        <f t="shared" si="69"/>
        <v> </v>
      </c>
    </row>
    <row r="576" ht="12.75">
      <c r="S576" s="54" t="str">
        <f t="shared" si="69"/>
        <v> </v>
      </c>
    </row>
    <row r="577" ht="12.75">
      <c r="S577" s="54" t="str">
        <f t="shared" si="69"/>
        <v> </v>
      </c>
    </row>
    <row r="578" ht="12.75">
      <c r="S578" s="54" t="str">
        <f t="shared" si="69"/>
        <v> </v>
      </c>
    </row>
    <row r="579" ht="12.75">
      <c r="S579" s="54" t="str">
        <f t="shared" si="69"/>
        <v> </v>
      </c>
    </row>
    <row r="580" ht="12.75">
      <c r="S580" s="54" t="str">
        <f t="shared" si="69"/>
        <v> </v>
      </c>
    </row>
    <row r="581" ht="12.75">
      <c r="S581" s="54" t="str">
        <f t="shared" si="69"/>
        <v> </v>
      </c>
    </row>
    <row r="582" ht="12.75">
      <c r="S582" s="54" t="str">
        <f t="shared" si="69"/>
        <v> </v>
      </c>
    </row>
    <row r="583" ht="12.75">
      <c r="S583" s="54" t="str">
        <f t="shared" si="69"/>
        <v> </v>
      </c>
    </row>
    <row r="584" ht="12.75">
      <c r="S584" s="54" t="str">
        <f t="shared" si="69"/>
        <v> </v>
      </c>
    </row>
    <row r="585" ht="12.75">
      <c r="S585" s="54" t="str">
        <f t="shared" si="69"/>
        <v> </v>
      </c>
    </row>
    <row r="586" ht="12.75">
      <c r="S586" s="54" t="str">
        <f t="shared" si="69"/>
        <v> </v>
      </c>
    </row>
    <row r="587" ht="12.75">
      <c r="S587" s="54" t="str">
        <f t="shared" si="69"/>
        <v> </v>
      </c>
    </row>
    <row r="588" ht="12.75">
      <c r="S588" s="54" t="str">
        <f t="shared" si="69"/>
        <v> </v>
      </c>
    </row>
    <row r="589" ht="12.75">
      <c r="S589" s="54" t="str">
        <f t="shared" si="69"/>
        <v> </v>
      </c>
    </row>
    <row r="590" ht="12.75">
      <c r="S590" s="54" t="str">
        <f t="shared" si="69"/>
        <v> </v>
      </c>
    </row>
    <row r="591" ht="12.75">
      <c r="S591" s="54" t="str">
        <f t="shared" si="69"/>
        <v> </v>
      </c>
    </row>
    <row r="592" ht="12.75">
      <c r="S592" s="54" t="str">
        <f t="shared" si="69"/>
        <v> </v>
      </c>
    </row>
    <row r="593" ht="12.75">
      <c r="S593" s="54" t="str">
        <f t="shared" si="69"/>
        <v> </v>
      </c>
    </row>
    <row r="594" ht="12.75">
      <c r="S594" s="54" t="str">
        <f t="shared" si="69"/>
        <v> </v>
      </c>
    </row>
    <row r="595" ht="12.75">
      <c r="S595" s="54" t="str">
        <f t="shared" si="69"/>
        <v> </v>
      </c>
    </row>
    <row r="596" ht="12.75">
      <c r="S596" s="54" t="str">
        <f t="shared" si="69"/>
        <v> </v>
      </c>
    </row>
    <row r="597" ht="12.75">
      <c r="S597" s="54" t="str">
        <f t="shared" si="69"/>
        <v> </v>
      </c>
    </row>
    <row r="598" ht="12.75">
      <c r="S598" s="54" t="str">
        <f aca="true" t="shared" si="70" ref="S598:S661">IF(M598&gt;80,1," ")</f>
        <v> </v>
      </c>
    </row>
    <row r="599" ht="12.75">
      <c r="S599" s="54" t="str">
        <f t="shared" si="70"/>
        <v> </v>
      </c>
    </row>
    <row r="600" ht="12.75">
      <c r="S600" s="54" t="str">
        <f t="shared" si="70"/>
        <v> </v>
      </c>
    </row>
    <row r="601" ht="12.75">
      <c r="S601" s="54" t="str">
        <f t="shared" si="70"/>
        <v> </v>
      </c>
    </row>
    <row r="602" ht="12.75">
      <c r="S602" s="54" t="str">
        <f t="shared" si="70"/>
        <v> </v>
      </c>
    </row>
    <row r="603" ht="12.75">
      <c r="S603" s="54" t="str">
        <f t="shared" si="70"/>
        <v> </v>
      </c>
    </row>
    <row r="604" ht="12.75">
      <c r="S604" s="54" t="str">
        <f t="shared" si="70"/>
        <v> </v>
      </c>
    </row>
    <row r="605" ht="12.75">
      <c r="S605" s="54" t="str">
        <f t="shared" si="70"/>
        <v> </v>
      </c>
    </row>
    <row r="606" ht="12.75">
      <c r="S606" s="54" t="str">
        <f t="shared" si="70"/>
        <v> </v>
      </c>
    </row>
    <row r="607" ht="12.75">
      <c r="S607" s="54" t="str">
        <f t="shared" si="70"/>
        <v> </v>
      </c>
    </row>
    <row r="608" ht="12.75">
      <c r="S608" s="54" t="str">
        <f t="shared" si="70"/>
        <v> </v>
      </c>
    </row>
    <row r="609" ht="12.75">
      <c r="S609" s="54" t="str">
        <f t="shared" si="70"/>
        <v> </v>
      </c>
    </row>
    <row r="610" ht="12.75">
      <c r="S610" s="54" t="str">
        <f t="shared" si="70"/>
        <v> </v>
      </c>
    </row>
    <row r="611" ht="12.75">
      <c r="S611" s="54" t="str">
        <f t="shared" si="70"/>
        <v> </v>
      </c>
    </row>
    <row r="612" ht="12.75">
      <c r="S612" s="54" t="str">
        <f t="shared" si="70"/>
        <v> </v>
      </c>
    </row>
    <row r="613" ht="12.75">
      <c r="S613" s="54" t="str">
        <f t="shared" si="70"/>
        <v> </v>
      </c>
    </row>
    <row r="614" ht="12.75">
      <c r="S614" s="54" t="str">
        <f t="shared" si="70"/>
        <v> </v>
      </c>
    </row>
    <row r="615" ht="12.75">
      <c r="S615" s="54" t="str">
        <f t="shared" si="70"/>
        <v> </v>
      </c>
    </row>
    <row r="616" ht="12.75">
      <c r="S616" s="54" t="str">
        <f t="shared" si="70"/>
        <v> </v>
      </c>
    </row>
    <row r="617" ht="12.75">
      <c r="S617" s="54" t="str">
        <f t="shared" si="70"/>
        <v> </v>
      </c>
    </row>
    <row r="618" ht="12.75">
      <c r="S618" s="54" t="str">
        <f t="shared" si="70"/>
        <v> </v>
      </c>
    </row>
    <row r="619" ht="12.75">
      <c r="S619" s="54" t="str">
        <f t="shared" si="70"/>
        <v> </v>
      </c>
    </row>
    <row r="620" ht="12.75">
      <c r="S620" s="54" t="str">
        <f t="shared" si="70"/>
        <v> </v>
      </c>
    </row>
    <row r="621" ht="12.75">
      <c r="S621" s="54" t="str">
        <f t="shared" si="70"/>
        <v> </v>
      </c>
    </row>
    <row r="622" ht="12.75">
      <c r="S622" s="54" t="str">
        <f t="shared" si="70"/>
        <v> </v>
      </c>
    </row>
    <row r="623" ht="12.75">
      <c r="S623" s="54" t="str">
        <f t="shared" si="70"/>
        <v> </v>
      </c>
    </row>
    <row r="624" ht="12.75">
      <c r="S624" s="54" t="str">
        <f t="shared" si="70"/>
        <v> </v>
      </c>
    </row>
    <row r="625" ht="12.75">
      <c r="S625" s="54" t="str">
        <f t="shared" si="70"/>
        <v> </v>
      </c>
    </row>
    <row r="626" ht="12.75">
      <c r="S626" s="54" t="str">
        <f t="shared" si="70"/>
        <v> </v>
      </c>
    </row>
    <row r="627" ht="12.75">
      <c r="S627" s="54" t="str">
        <f t="shared" si="70"/>
        <v> </v>
      </c>
    </row>
    <row r="628" ht="12.75">
      <c r="S628" s="54" t="str">
        <f t="shared" si="70"/>
        <v> </v>
      </c>
    </row>
    <row r="629" ht="12.75">
      <c r="S629" s="54" t="str">
        <f t="shared" si="70"/>
        <v> </v>
      </c>
    </row>
    <row r="630" ht="12.75">
      <c r="S630" s="54" t="str">
        <f t="shared" si="70"/>
        <v> </v>
      </c>
    </row>
    <row r="631" ht="12.75">
      <c r="S631" s="54" t="str">
        <f t="shared" si="70"/>
        <v> </v>
      </c>
    </row>
    <row r="632" ht="12.75">
      <c r="S632" s="54" t="str">
        <f t="shared" si="70"/>
        <v> </v>
      </c>
    </row>
    <row r="633" ht="12.75">
      <c r="S633" s="54" t="str">
        <f t="shared" si="70"/>
        <v> </v>
      </c>
    </row>
    <row r="634" ht="12.75">
      <c r="S634" s="54" t="str">
        <f t="shared" si="70"/>
        <v> </v>
      </c>
    </row>
    <row r="635" ht="12.75">
      <c r="S635" s="54" t="str">
        <f t="shared" si="70"/>
        <v> </v>
      </c>
    </row>
    <row r="636" ht="12.75">
      <c r="S636" s="54" t="str">
        <f t="shared" si="70"/>
        <v> </v>
      </c>
    </row>
    <row r="637" ht="12.75">
      <c r="S637" s="54" t="str">
        <f t="shared" si="70"/>
        <v> </v>
      </c>
    </row>
    <row r="638" ht="12.75">
      <c r="S638" s="54" t="str">
        <f t="shared" si="70"/>
        <v> </v>
      </c>
    </row>
    <row r="639" ht="12.75">
      <c r="S639" s="54" t="str">
        <f t="shared" si="70"/>
        <v> </v>
      </c>
    </row>
    <row r="640" ht="12.75">
      <c r="S640" s="54" t="str">
        <f t="shared" si="70"/>
        <v> </v>
      </c>
    </row>
    <row r="641" ht="12.75">
      <c r="S641" s="54" t="str">
        <f t="shared" si="70"/>
        <v> </v>
      </c>
    </row>
    <row r="642" ht="12.75">
      <c r="S642" s="54" t="str">
        <f t="shared" si="70"/>
        <v> </v>
      </c>
    </row>
    <row r="643" ht="12.75">
      <c r="S643" s="54" t="str">
        <f t="shared" si="70"/>
        <v> </v>
      </c>
    </row>
    <row r="644" ht="12.75">
      <c r="S644" s="54" t="str">
        <f t="shared" si="70"/>
        <v> </v>
      </c>
    </row>
    <row r="645" ht="12.75">
      <c r="S645" s="54" t="str">
        <f t="shared" si="70"/>
        <v> </v>
      </c>
    </row>
    <row r="646" ht="12.75">
      <c r="S646" s="54" t="str">
        <f t="shared" si="70"/>
        <v> </v>
      </c>
    </row>
    <row r="647" ht="12.75">
      <c r="S647" s="54" t="str">
        <f t="shared" si="70"/>
        <v> </v>
      </c>
    </row>
    <row r="648" ht="12.75">
      <c r="S648" s="54" t="str">
        <f t="shared" si="70"/>
        <v> </v>
      </c>
    </row>
    <row r="649" ht="12.75">
      <c r="S649" s="54" t="str">
        <f t="shared" si="70"/>
        <v> </v>
      </c>
    </row>
    <row r="650" ht="12.75">
      <c r="S650" s="54" t="str">
        <f t="shared" si="70"/>
        <v> </v>
      </c>
    </row>
    <row r="651" ht="12.75">
      <c r="S651" s="54" t="str">
        <f t="shared" si="70"/>
        <v> </v>
      </c>
    </row>
    <row r="652" ht="12.75">
      <c r="S652" s="54" t="str">
        <f t="shared" si="70"/>
        <v> </v>
      </c>
    </row>
    <row r="653" ht="12.75">
      <c r="S653" s="54" t="str">
        <f t="shared" si="70"/>
        <v> </v>
      </c>
    </row>
    <row r="654" ht="12.75">
      <c r="S654" s="54" t="str">
        <f t="shared" si="70"/>
        <v> </v>
      </c>
    </row>
    <row r="655" ht="12.75">
      <c r="S655" s="54" t="str">
        <f t="shared" si="70"/>
        <v> </v>
      </c>
    </row>
    <row r="656" ht="12.75">
      <c r="S656" s="54" t="str">
        <f t="shared" si="70"/>
        <v> </v>
      </c>
    </row>
    <row r="657" ht="12.75">
      <c r="S657" s="54" t="str">
        <f t="shared" si="70"/>
        <v> </v>
      </c>
    </row>
    <row r="658" ht="12.75">
      <c r="S658" s="54" t="str">
        <f t="shared" si="70"/>
        <v> </v>
      </c>
    </row>
    <row r="659" ht="12.75">
      <c r="S659" s="54" t="str">
        <f t="shared" si="70"/>
        <v> </v>
      </c>
    </row>
    <row r="660" ht="12.75">
      <c r="S660" s="54" t="str">
        <f t="shared" si="70"/>
        <v> </v>
      </c>
    </row>
    <row r="661" ht="12.75">
      <c r="S661" s="54" t="str">
        <f t="shared" si="70"/>
        <v> </v>
      </c>
    </row>
    <row r="662" ht="12.75">
      <c r="S662" s="54" t="str">
        <f aca="true" t="shared" si="71" ref="S662:S725">IF(M662&gt;80,1," ")</f>
        <v> </v>
      </c>
    </row>
    <row r="663" ht="12.75">
      <c r="S663" s="54" t="str">
        <f t="shared" si="71"/>
        <v> </v>
      </c>
    </row>
    <row r="664" ht="12.75">
      <c r="S664" s="54" t="str">
        <f t="shared" si="71"/>
        <v> </v>
      </c>
    </row>
    <row r="665" ht="12.75">
      <c r="S665" s="54" t="str">
        <f t="shared" si="71"/>
        <v> </v>
      </c>
    </row>
    <row r="666" ht="12.75">
      <c r="S666" s="54" t="str">
        <f t="shared" si="71"/>
        <v> </v>
      </c>
    </row>
    <row r="667" ht="12.75">
      <c r="S667" s="54" t="str">
        <f t="shared" si="71"/>
        <v> </v>
      </c>
    </row>
    <row r="668" ht="12.75">
      <c r="S668" s="54" t="str">
        <f t="shared" si="71"/>
        <v> </v>
      </c>
    </row>
    <row r="669" ht="12.75">
      <c r="S669" s="54" t="str">
        <f t="shared" si="71"/>
        <v> </v>
      </c>
    </row>
    <row r="670" ht="12.75">
      <c r="S670" s="54" t="str">
        <f t="shared" si="71"/>
        <v> </v>
      </c>
    </row>
    <row r="671" ht="12.75">
      <c r="S671" s="54" t="str">
        <f t="shared" si="71"/>
        <v> </v>
      </c>
    </row>
    <row r="672" ht="12.75">
      <c r="S672" s="54" t="str">
        <f t="shared" si="71"/>
        <v> </v>
      </c>
    </row>
    <row r="673" ht="12.75">
      <c r="S673" s="54" t="str">
        <f t="shared" si="71"/>
        <v> </v>
      </c>
    </row>
    <row r="674" ht="12.75">
      <c r="S674" s="54" t="str">
        <f t="shared" si="71"/>
        <v> </v>
      </c>
    </row>
    <row r="675" ht="12.75">
      <c r="S675" s="54" t="str">
        <f t="shared" si="71"/>
        <v> </v>
      </c>
    </row>
    <row r="676" ht="12.75">
      <c r="S676" s="54" t="str">
        <f t="shared" si="71"/>
        <v> </v>
      </c>
    </row>
    <row r="677" ht="12.75">
      <c r="S677" s="54" t="str">
        <f t="shared" si="71"/>
        <v> </v>
      </c>
    </row>
    <row r="678" ht="12.75">
      <c r="S678" s="54" t="str">
        <f t="shared" si="71"/>
        <v> </v>
      </c>
    </row>
    <row r="679" ht="12.75">
      <c r="S679" s="54" t="str">
        <f t="shared" si="71"/>
        <v> </v>
      </c>
    </row>
    <row r="680" ht="12.75">
      <c r="S680" s="54" t="str">
        <f t="shared" si="71"/>
        <v> </v>
      </c>
    </row>
    <row r="681" ht="12.75">
      <c r="S681" s="54" t="str">
        <f t="shared" si="71"/>
        <v> </v>
      </c>
    </row>
    <row r="682" ht="12.75">
      <c r="S682" s="54" t="str">
        <f t="shared" si="71"/>
        <v> </v>
      </c>
    </row>
    <row r="683" ht="12.75">
      <c r="S683" s="54" t="str">
        <f t="shared" si="71"/>
        <v> </v>
      </c>
    </row>
    <row r="684" ht="12.75">
      <c r="S684" s="54" t="str">
        <f t="shared" si="71"/>
        <v> </v>
      </c>
    </row>
    <row r="685" ht="12.75">
      <c r="S685" s="54" t="str">
        <f t="shared" si="71"/>
        <v> </v>
      </c>
    </row>
    <row r="686" ht="12.75">
      <c r="S686" s="54" t="str">
        <f t="shared" si="71"/>
        <v> </v>
      </c>
    </row>
    <row r="687" ht="12.75">
      <c r="S687" s="54" t="str">
        <f t="shared" si="71"/>
        <v> </v>
      </c>
    </row>
    <row r="688" ht="12.75">
      <c r="S688" s="54" t="str">
        <f t="shared" si="71"/>
        <v> </v>
      </c>
    </row>
    <row r="689" ht="12.75">
      <c r="S689" s="54" t="str">
        <f t="shared" si="71"/>
        <v> </v>
      </c>
    </row>
    <row r="690" ht="12.75">
      <c r="S690" s="54" t="str">
        <f t="shared" si="71"/>
        <v> </v>
      </c>
    </row>
    <row r="691" ht="12.75">
      <c r="S691" s="54" t="str">
        <f t="shared" si="71"/>
        <v> </v>
      </c>
    </row>
    <row r="692" ht="12.75">
      <c r="S692" s="54" t="str">
        <f t="shared" si="71"/>
        <v> </v>
      </c>
    </row>
    <row r="693" ht="12.75">
      <c r="S693" s="54" t="str">
        <f t="shared" si="71"/>
        <v> </v>
      </c>
    </row>
    <row r="694" ht="12.75">
      <c r="S694" s="54" t="str">
        <f t="shared" si="71"/>
        <v> </v>
      </c>
    </row>
    <row r="695" ht="12.75">
      <c r="S695" s="54" t="str">
        <f t="shared" si="71"/>
        <v> </v>
      </c>
    </row>
    <row r="696" ht="12.75">
      <c r="S696" s="54" t="str">
        <f t="shared" si="71"/>
        <v> </v>
      </c>
    </row>
    <row r="697" ht="12.75">
      <c r="S697" s="54" t="str">
        <f t="shared" si="71"/>
        <v> </v>
      </c>
    </row>
    <row r="698" ht="12.75">
      <c r="S698" s="54" t="str">
        <f t="shared" si="71"/>
        <v> </v>
      </c>
    </row>
    <row r="699" ht="12.75">
      <c r="S699" s="54" t="str">
        <f t="shared" si="71"/>
        <v> </v>
      </c>
    </row>
    <row r="700" ht="12.75">
      <c r="S700" s="54" t="str">
        <f t="shared" si="71"/>
        <v> </v>
      </c>
    </row>
    <row r="701" ht="12.75">
      <c r="S701" s="54" t="str">
        <f t="shared" si="71"/>
        <v> </v>
      </c>
    </row>
    <row r="702" ht="12.75">
      <c r="S702" s="54" t="str">
        <f t="shared" si="71"/>
        <v> </v>
      </c>
    </row>
    <row r="703" ht="12.75">
      <c r="S703" s="54" t="str">
        <f t="shared" si="71"/>
        <v> </v>
      </c>
    </row>
    <row r="704" ht="12.75">
      <c r="S704" s="54" t="str">
        <f t="shared" si="71"/>
        <v> </v>
      </c>
    </row>
    <row r="705" ht="12.75">
      <c r="S705" s="54" t="str">
        <f t="shared" si="71"/>
        <v> </v>
      </c>
    </row>
    <row r="706" ht="12.75">
      <c r="S706" s="54" t="str">
        <f t="shared" si="71"/>
        <v> </v>
      </c>
    </row>
    <row r="707" ht="12.75">
      <c r="S707" s="54" t="str">
        <f t="shared" si="71"/>
        <v> </v>
      </c>
    </row>
    <row r="708" ht="12.75">
      <c r="S708" s="54" t="str">
        <f t="shared" si="71"/>
        <v> </v>
      </c>
    </row>
    <row r="709" ht="12.75">
      <c r="S709" s="54" t="str">
        <f t="shared" si="71"/>
        <v> </v>
      </c>
    </row>
    <row r="710" ht="12.75">
      <c r="S710" s="54" t="str">
        <f t="shared" si="71"/>
        <v> </v>
      </c>
    </row>
    <row r="711" ht="12.75">
      <c r="S711" s="54" t="str">
        <f t="shared" si="71"/>
        <v> </v>
      </c>
    </row>
    <row r="712" ht="12.75">
      <c r="S712" s="54" t="str">
        <f t="shared" si="71"/>
        <v> </v>
      </c>
    </row>
    <row r="713" ht="12.75">
      <c r="S713" s="54" t="str">
        <f t="shared" si="71"/>
        <v> </v>
      </c>
    </row>
    <row r="714" ht="12.75">
      <c r="S714" s="54" t="str">
        <f t="shared" si="71"/>
        <v> </v>
      </c>
    </row>
    <row r="715" ht="12.75">
      <c r="S715" s="54" t="str">
        <f t="shared" si="71"/>
        <v> </v>
      </c>
    </row>
    <row r="716" ht="12.75">
      <c r="S716" s="54" t="str">
        <f t="shared" si="71"/>
        <v> </v>
      </c>
    </row>
    <row r="717" ht="12.75">
      <c r="S717" s="54" t="str">
        <f t="shared" si="71"/>
        <v> </v>
      </c>
    </row>
    <row r="718" ht="12.75">
      <c r="S718" s="54" t="str">
        <f t="shared" si="71"/>
        <v> </v>
      </c>
    </row>
    <row r="719" ht="12.75">
      <c r="S719" s="54" t="str">
        <f t="shared" si="71"/>
        <v> </v>
      </c>
    </row>
    <row r="720" ht="12.75">
      <c r="S720" s="54" t="str">
        <f t="shared" si="71"/>
        <v> </v>
      </c>
    </row>
    <row r="721" ht="12.75">
      <c r="S721" s="54" t="str">
        <f t="shared" si="71"/>
        <v> </v>
      </c>
    </row>
    <row r="722" ht="12.75">
      <c r="S722" s="54" t="str">
        <f t="shared" si="71"/>
        <v> </v>
      </c>
    </row>
    <row r="723" ht="12.75">
      <c r="S723" s="54" t="str">
        <f t="shared" si="71"/>
        <v> </v>
      </c>
    </row>
    <row r="724" ht="12.75">
      <c r="S724" s="54" t="str">
        <f t="shared" si="71"/>
        <v> </v>
      </c>
    </row>
    <row r="725" ht="12.75">
      <c r="S725" s="54" t="str">
        <f t="shared" si="71"/>
        <v> </v>
      </c>
    </row>
    <row r="726" ht="12.75">
      <c r="S726" s="54" t="str">
        <f aca="true" t="shared" si="72" ref="S726:S789">IF(M726&gt;80,1," ")</f>
        <v> </v>
      </c>
    </row>
    <row r="727" ht="12.75">
      <c r="S727" s="54" t="str">
        <f t="shared" si="72"/>
        <v> </v>
      </c>
    </row>
    <row r="728" ht="12.75">
      <c r="S728" s="54" t="str">
        <f t="shared" si="72"/>
        <v> </v>
      </c>
    </row>
    <row r="729" ht="12.75">
      <c r="S729" s="54" t="str">
        <f t="shared" si="72"/>
        <v> </v>
      </c>
    </row>
    <row r="730" ht="12.75">
      <c r="S730" s="54" t="str">
        <f t="shared" si="72"/>
        <v> </v>
      </c>
    </row>
    <row r="731" ht="12.75">
      <c r="S731" s="54" t="str">
        <f t="shared" si="72"/>
        <v> </v>
      </c>
    </row>
    <row r="732" ht="12.75">
      <c r="S732" s="54" t="str">
        <f t="shared" si="72"/>
        <v> </v>
      </c>
    </row>
    <row r="733" ht="12.75">
      <c r="S733" s="54" t="str">
        <f t="shared" si="72"/>
        <v> </v>
      </c>
    </row>
    <row r="734" ht="12.75">
      <c r="S734" s="54" t="str">
        <f t="shared" si="72"/>
        <v> </v>
      </c>
    </row>
    <row r="735" ht="12.75">
      <c r="S735" s="54" t="str">
        <f t="shared" si="72"/>
        <v> </v>
      </c>
    </row>
    <row r="736" ht="12.75">
      <c r="S736" s="54" t="str">
        <f t="shared" si="72"/>
        <v> </v>
      </c>
    </row>
    <row r="737" ht="12.75">
      <c r="S737" s="54" t="str">
        <f t="shared" si="72"/>
        <v> </v>
      </c>
    </row>
    <row r="738" ht="12.75">
      <c r="S738" s="54" t="str">
        <f t="shared" si="72"/>
        <v> </v>
      </c>
    </row>
    <row r="739" ht="12.75">
      <c r="S739" s="54" t="str">
        <f t="shared" si="72"/>
        <v> </v>
      </c>
    </row>
    <row r="740" ht="12.75">
      <c r="S740" s="54" t="str">
        <f t="shared" si="72"/>
        <v> </v>
      </c>
    </row>
    <row r="741" ht="12.75">
      <c r="S741" s="54" t="str">
        <f t="shared" si="72"/>
        <v> </v>
      </c>
    </row>
    <row r="742" ht="12.75">
      <c r="S742" s="54" t="str">
        <f t="shared" si="72"/>
        <v> </v>
      </c>
    </row>
    <row r="743" ht="12.75">
      <c r="S743" s="54" t="str">
        <f t="shared" si="72"/>
        <v> </v>
      </c>
    </row>
    <row r="744" ht="12.75">
      <c r="S744" s="54" t="str">
        <f t="shared" si="72"/>
        <v> </v>
      </c>
    </row>
    <row r="745" ht="12.75">
      <c r="S745" s="54" t="str">
        <f t="shared" si="72"/>
        <v> </v>
      </c>
    </row>
    <row r="746" ht="12.75">
      <c r="S746" s="54" t="str">
        <f t="shared" si="72"/>
        <v> </v>
      </c>
    </row>
    <row r="747" ht="12.75">
      <c r="S747" s="54" t="str">
        <f t="shared" si="72"/>
        <v> </v>
      </c>
    </row>
    <row r="748" ht="12.75">
      <c r="S748" s="54" t="str">
        <f t="shared" si="72"/>
        <v> </v>
      </c>
    </row>
    <row r="749" ht="12.75">
      <c r="S749" s="54" t="str">
        <f t="shared" si="72"/>
        <v> </v>
      </c>
    </row>
    <row r="750" ht="12.75">
      <c r="S750" s="54" t="str">
        <f t="shared" si="72"/>
        <v> </v>
      </c>
    </row>
    <row r="751" ht="12.75">
      <c r="S751" s="54" t="str">
        <f t="shared" si="72"/>
        <v> </v>
      </c>
    </row>
    <row r="752" ht="12.75">
      <c r="S752" s="54" t="str">
        <f t="shared" si="72"/>
        <v> </v>
      </c>
    </row>
    <row r="753" ht="12.75">
      <c r="S753" s="54" t="str">
        <f t="shared" si="72"/>
        <v> </v>
      </c>
    </row>
    <row r="754" ht="12.75">
      <c r="S754" s="54" t="str">
        <f t="shared" si="72"/>
        <v> </v>
      </c>
    </row>
    <row r="755" ht="12.75">
      <c r="S755" s="54" t="str">
        <f t="shared" si="72"/>
        <v> </v>
      </c>
    </row>
    <row r="756" ht="12.75">
      <c r="S756" s="54" t="str">
        <f t="shared" si="72"/>
        <v> </v>
      </c>
    </row>
    <row r="757" ht="12.75">
      <c r="S757" s="54" t="str">
        <f t="shared" si="72"/>
        <v> </v>
      </c>
    </row>
    <row r="758" ht="12.75">
      <c r="S758" s="54" t="str">
        <f t="shared" si="72"/>
        <v> </v>
      </c>
    </row>
    <row r="759" ht="12.75">
      <c r="S759" s="54" t="str">
        <f t="shared" si="72"/>
        <v> </v>
      </c>
    </row>
    <row r="760" ht="12.75">
      <c r="S760" s="54" t="str">
        <f t="shared" si="72"/>
        <v> </v>
      </c>
    </row>
    <row r="761" ht="12.75">
      <c r="S761" s="54" t="str">
        <f t="shared" si="72"/>
        <v> </v>
      </c>
    </row>
    <row r="762" ht="12.75">
      <c r="S762" s="54" t="str">
        <f t="shared" si="72"/>
        <v> </v>
      </c>
    </row>
    <row r="763" ht="12.75">
      <c r="S763" s="54" t="str">
        <f t="shared" si="72"/>
        <v> </v>
      </c>
    </row>
    <row r="764" ht="12.75">
      <c r="S764" s="54" t="str">
        <f t="shared" si="72"/>
        <v> </v>
      </c>
    </row>
    <row r="765" ht="12.75">
      <c r="S765" s="54" t="str">
        <f t="shared" si="72"/>
        <v> </v>
      </c>
    </row>
    <row r="766" ht="12.75">
      <c r="S766" s="54" t="str">
        <f t="shared" si="72"/>
        <v> </v>
      </c>
    </row>
    <row r="767" ht="12.75">
      <c r="S767" s="54" t="str">
        <f t="shared" si="72"/>
        <v> </v>
      </c>
    </row>
    <row r="768" ht="12.75">
      <c r="S768" s="54" t="str">
        <f t="shared" si="72"/>
        <v> </v>
      </c>
    </row>
    <row r="769" ht="12.75">
      <c r="S769" s="54" t="str">
        <f t="shared" si="72"/>
        <v> </v>
      </c>
    </row>
    <row r="770" ht="12.75">
      <c r="S770" s="54" t="str">
        <f t="shared" si="72"/>
        <v> </v>
      </c>
    </row>
    <row r="771" ht="12.75">
      <c r="S771" s="54" t="str">
        <f t="shared" si="72"/>
        <v> </v>
      </c>
    </row>
    <row r="772" ht="12.75">
      <c r="S772" s="54" t="str">
        <f t="shared" si="72"/>
        <v> </v>
      </c>
    </row>
    <row r="773" ht="12.75">
      <c r="S773" s="54" t="str">
        <f t="shared" si="72"/>
        <v> </v>
      </c>
    </row>
    <row r="774" ht="12.75">
      <c r="S774" s="54" t="str">
        <f t="shared" si="72"/>
        <v> </v>
      </c>
    </row>
    <row r="775" ht="12.75">
      <c r="S775" s="54" t="str">
        <f t="shared" si="72"/>
        <v> </v>
      </c>
    </row>
    <row r="776" ht="12.75">
      <c r="S776" s="54" t="str">
        <f t="shared" si="72"/>
        <v> </v>
      </c>
    </row>
    <row r="777" ht="12.75">
      <c r="S777" s="54" t="str">
        <f t="shared" si="72"/>
        <v> </v>
      </c>
    </row>
    <row r="778" ht="12.75">
      <c r="S778" s="54" t="str">
        <f t="shared" si="72"/>
        <v> </v>
      </c>
    </row>
    <row r="779" ht="12.75">
      <c r="S779" s="54" t="str">
        <f t="shared" si="72"/>
        <v> </v>
      </c>
    </row>
    <row r="780" ht="12.75">
      <c r="S780" s="54" t="str">
        <f t="shared" si="72"/>
        <v> </v>
      </c>
    </row>
    <row r="781" ht="12.75">
      <c r="S781" s="54" t="str">
        <f t="shared" si="72"/>
        <v> </v>
      </c>
    </row>
    <row r="782" ht="12.75">
      <c r="S782" s="54" t="str">
        <f t="shared" si="72"/>
        <v> </v>
      </c>
    </row>
    <row r="783" ht="12.75">
      <c r="S783" s="54" t="str">
        <f t="shared" si="72"/>
        <v> </v>
      </c>
    </row>
    <row r="784" ht="12.75">
      <c r="S784" s="54" t="str">
        <f t="shared" si="72"/>
        <v> </v>
      </c>
    </row>
    <row r="785" ht="12.75">
      <c r="S785" s="54" t="str">
        <f t="shared" si="72"/>
        <v> </v>
      </c>
    </row>
    <row r="786" ht="12.75">
      <c r="S786" s="54" t="str">
        <f t="shared" si="72"/>
        <v> </v>
      </c>
    </row>
    <row r="787" ht="12.75">
      <c r="S787" s="54" t="str">
        <f t="shared" si="72"/>
        <v> </v>
      </c>
    </row>
    <row r="788" ht="12.75">
      <c r="S788" s="54" t="str">
        <f t="shared" si="72"/>
        <v> </v>
      </c>
    </row>
    <row r="789" ht="12.75">
      <c r="S789" s="54" t="str">
        <f t="shared" si="72"/>
        <v> </v>
      </c>
    </row>
    <row r="790" ht="12.75">
      <c r="S790" s="54" t="str">
        <f aca="true" t="shared" si="73" ref="S790:S853">IF(M790&gt;80,1," ")</f>
        <v> </v>
      </c>
    </row>
    <row r="791" ht="12.75">
      <c r="S791" s="54" t="str">
        <f t="shared" si="73"/>
        <v> </v>
      </c>
    </row>
    <row r="792" ht="12.75">
      <c r="S792" s="54" t="str">
        <f t="shared" si="73"/>
        <v> </v>
      </c>
    </row>
    <row r="793" ht="12.75">
      <c r="S793" s="54" t="str">
        <f t="shared" si="73"/>
        <v> </v>
      </c>
    </row>
    <row r="794" ht="12.75">
      <c r="S794" s="54" t="str">
        <f t="shared" si="73"/>
        <v> </v>
      </c>
    </row>
    <row r="795" ht="12.75">
      <c r="S795" s="54" t="str">
        <f t="shared" si="73"/>
        <v> </v>
      </c>
    </row>
    <row r="796" ht="12.75">
      <c r="S796" s="54" t="str">
        <f t="shared" si="73"/>
        <v> </v>
      </c>
    </row>
    <row r="797" ht="12.75">
      <c r="S797" s="54" t="str">
        <f t="shared" si="73"/>
        <v> </v>
      </c>
    </row>
    <row r="798" ht="12.75">
      <c r="S798" s="54" t="str">
        <f t="shared" si="73"/>
        <v> </v>
      </c>
    </row>
    <row r="799" ht="12.75">
      <c r="S799" s="54" t="str">
        <f t="shared" si="73"/>
        <v> </v>
      </c>
    </row>
    <row r="800" ht="12.75">
      <c r="S800" s="54" t="str">
        <f t="shared" si="73"/>
        <v> </v>
      </c>
    </row>
    <row r="801" ht="12.75">
      <c r="S801" s="54" t="str">
        <f t="shared" si="73"/>
        <v> </v>
      </c>
    </row>
    <row r="802" ht="12.75">
      <c r="S802" s="54" t="str">
        <f t="shared" si="73"/>
        <v> </v>
      </c>
    </row>
    <row r="803" ht="12.75">
      <c r="S803" s="54" t="str">
        <f t="shared" si="73"/>
        <v> </v>
      </c>
    </row>
    <row r="804" ht="12.75">
      <c r="S804" s="54" t="str">
        <f t="shared" si="73"/>
        <v> </v>
      </c>
    </row>
    <row r="805" ht="12.75">
      <c r="S805" s="54" t="str">
        <f t="shared" si="73"/>
        <v> </v>
      </c>
    </row>
    <row r="806" ht="12.75">
      <c r="S806" s="54" t="str">
        <f t="shared" si="73"/>
        <v> </v>
      </c>
    </row>
    <row r="807" ht="12.75">
      <c r="S807" s="54" t="str">
        <f t="shared" si="73"/>
        <v> </v>
      </c>
    </row>
    <row r="808" ht="12.75">
      <c r="S808" s="54" t="str">
        <f t="shared" si="73"/>
        <v> </v>
      </c>
    </row>
    <row r="809" ht="12.75">
      <c r="S809" s="54" t="str">
        <f t="shared" si="73"/>
        <v> </v>
      </c>
    </row>
    <row r="810" ht="12.75">
      <c r="S810" s="54" t="str">
        <f t="shared" si="73"/>
        <v> </v>
      </c>
    </row>
    <row r="811" ht="12.75">
      <c r="S811" s="54" t="str">
        <f t="shared" si="73"/>
        <v> </v>
      </c>
    </row>
    <row r="812" ht="12.75">
      <c r="S812" s="54" t="str">
        <f t="shared" si="73"/>
        <v> </v>
      </c>
    </row>
    <row r="813" ht="12.75">
      <c r="S813" s="54" t="str">
        <f t="shared" si="73"/>
        <v> </v>
      </c>
    </row>
    <row r="814" ht="12.75">
      <c r="S814" s="54" t="str">
        <f t="shared" si="73"/>
        <v> </v>
      </c>
    </row>
    <row r="815" ht="12.75">
      <c r="S815" s="54" t="str">
        <f t="shared" si="73"/>
        <v> </v>
      </c>
    </row>
    <row r="816" ht="12.75">
      <c r="S816" s="54" t="str">
        <f t="shared" si="73"/>
        <v> </v>
      </c>
    </row>
    <row r="817" ht="12.75">
      <c r="S817" s="54" t="str">
        <f t="shared" si="73"/>
        <v> </v>
      </c>
    </row>
    <row r="818" ht="12.75">
      <c r="S818" s="54" t="str">
        <f t="shared" si="73"/>
        <v> </v>
      </c>
    </row>
    <row r="819" ht="12.75">
      <c r="S819" s="54" t="str">
        <f t="shared" si="73"/>
        <v> </v>
      </c>
    </row>
    <row r="820" ht="12.75">
      <c r="S820" s="54" t="str">
        <f t="shared" si="73"/>
        <v> </v>
      </c>
    </row>
    <row r="821" ht="12.75">
      <c r="S821" s="54" t="str">
        <f t="shared" si="73"/>
        <v> </v>
      </c>
    </row>
    <row r="822" ht="12.75">
      <c r="S822" s="54" t="str">
        <f t="shared" si="73"/>
        <v> </v>
      </c>
    </row>
    <row r="823" ht="12.75">
      <c r="S823" s="54" t="str">
        <f t="shared" si="73"/>
        <v> </v>
      </c>
    </row>
    <row r="824" ht="12.75">
      <c r="S824" s="54" t="str">
        <f t="shared" si="73"/>
        <v> </v>
      </c>
    </row>
    <row r="825" ht="12.75">
      <c r="S825" s="54" t="str">
        <f t="shared" si="73"/>
        <v> </v>
      </c>
    </row>
    <row r="826" ht="12.75">
      <c r="S826" s="54" t="str">
        <f t="shared" si="73"/>
        <v> </v>
      </c>
    </row>
    <row r="827" ht="12.75">
      <c r="S827" s="54" t="str">
        <f t="shared" si="73"/>
        <v> </v>
      </c>
    </row>
    <row r="828" ht="12.75">
      <c r="S828" s="54" t="str">
        <f t="shared" si="73"/>
        <v> </v>
      </c>
    </row>
    <row r="829" ht="12.75">
      <c r="S829" s="54" t="str">
        <f t="shared" si="73"/>
        <v> </v>
      </c>
    </row>
    <row r="830" ht="12.75">
      <c r="S830" s="54" t="str">
        <f t="shared" si="73"/>
        <v> </v>
      </c>
    </row>
    <row r="831" ht="12.75">
      <c r="S831" s="54" t="str">
        <f t="shared" si="73"/>
        <v> </v>
      </c>
    </row>
    <row r="832" ht="12.75">
      <c r="S832" s="54" t="str">
        <f t="shared" si="73"/>
        <v> </v>
      </c>
    </row>
    <row r="833" ht="12.75">
      <c r="S833" s="54" t="str">
        <f t="shared" si="73"/>
        <v> </v>
      </c>
    </row>
    <row r="834" ht="12.75">
      <c r="S834" s="54" t="str">
        <f t="shared" si="73"/>
        <v> </v>
      </c>
    </row>
    <row r="835" ht="12.75">
      <c r="S835" s="54" t="str">
        <f t="shared" si="73"/>
        <v> </v>
      </c>
    </row>
    <row r="836" ht="12.75">
      <c r="S836" s="54" t="str">
        <f t="shared" si="73"/>
        <v> </v>
      </c>
    </row>
    <row r="837" ht="12.75">
      <c r="S837" s="54" t="str">
        <f t="shared" si="73"/>
        <v> </v>
      </c>
    </row>
    <row r="838" ht="12.75">
      <c r="S838" s="54" t="str">
        <f t="shared" si="73"/>
        <v> </v>
      </c>
    </row>
    <row r="839" ht="12.75">
      <c r="S839" s="54" t="str">
        <f t="shared" si="73"/>
        <v> </v>
      </c>
    </row>
    <row r="840" ht="12.75">
      <c r="S840" s="54" t="str">
        <f t="shared" si="73"/>
        <v> </v>
      </c>
    </row>
    <row r="841" ht="12.75">
      <c r="S841" s="54" t="str">
        <f t="shared" si="73"/>
        <v> </v>
      </c>
    </row>
    <row r="842" ht="12.75">
      <c r="S842" s="54" t="str">
        <f t="shared" si="73"/>
        <v> </v>
      </c>
    </row>
    <row r="843" ht="12.75">
      <c r="S843" s="54" t="str">
        <f t="shared" si="73"/>
        <v> </v>
      </c>
    </row>
    <row r="844" ht="12.75">
      <c r="S844" s="54" t="str">
        <f t="shared" si="73"/>
        <v> </v>
      </c>
    </row>
    <row r="845" ht="12.75">
      <c r="S845" s="54" t="str">
        <f t="shared" si="73"/>
        <v> </v>
      </c>
    </row>
    <row r="846" ht="12.75">
      <c r="S846" s="54" t="str">
        <f t="shared" si="73"/>
        <v> </v>
      </c>
    </row>
    <row r="847" ht="12.75">
      <c r="S847" s="54" t="str">
        <f t="shared" si="73"/>
        <v> </v>
      </c>
    </row>
    <row r="848" ht="12.75">
      <c r="S848" s="54" t="str">
        <f t="shared" si="73"/>
        <v> </v>
      </c>
    </row>
    <row r="849" ht="12.75">
      <c r="S849" s="54" t="str">
        <f t="shared" si="73"/>
        <v> </v>
      </c>
    </row>
    <row r="850" ht="12.75">
      <c r="S850" s="54" t="str">
        <f t="shared" si="73"/>
        <v> </v>
      </c>
    </row>
    <row r="851" ht="12.75">
      <c r="S851" s="54" t="str">
        <f t="shared" si="73"/>
        <v> </v>
      </c>
    </row>
    <row r="852" ht="12.75">
      <c r="S852" s="54" t="str">
        <f t="shared" si="73"/>
        <v> </v>
      </c>
    </row>
    <row r="853" ht="12.75">
      <c r="S853" s="54" t="str">
        <f t="shared" si="73"/>
        <v> </v>
      </c>
    </row>
    <row r="854" ht="12.75">
      <c r="S854" s="54" t="str">
        <f aca="true" t="shared" si="74" ref="S854:S917">IF(M854&gt;80,1," ")</f>
        <v> </v>
      </c>
    </row>
    <row r="855" ht="12.75">
      <c r="S855" s="54" t="str">
        <f t="shared" si="74"/>
        <v> </v>
      </c>
    </row>
    <row r="856" ht="12.75">
      <c r="S856" s="54" t="str">
        <f t="shared" si="74"/>
        <v> </v>
      </c>
    </row>
    <row r="857" ht="12.75">
      <c r="S857" s="54" t="str">
        <f t="shared" si="74"/>
        <v> </v>
      </c>
    </row>
    <row r="858" ht="12.75">
      <c r="S858" s="54" t="str">
        <f t="shared" si="74"/>
        <v> </v>
      </c>
    </row>
    <row r="859" ht="12.75">
      <c r="S859" s="54" t="str">
        <f t="shared" si="74"/>
        <v> </v>
      </c>
    </row>
    <row r="860" ht="12.75">
      <c r="S860" s="54" t="str">
        <f t="shared" si="74"/>
        <v> </v>
      </c>
    </row>
    <row r="861" ht="12.75">
      <c r="S861" s="54" t="str">
        <f t="shared" si="74"/>
        <v> </v>
      </c>
    </row>
    <row r="862" ht="12.75">
      <c r="S862" s="54" t="str">
        <f t="shared" si="74"/>
        <v> </v>
      </c>
    </row>
    <row r="863" ht="12.75">
      <c r="S863" s="54" t="str">
        <f t="shared" si="74"/>
        <v> </v>
      </c>
    </row>
    <row r="864" ht="12.75">
      <c r="S864" s="54" t="str">
        <f t="shared" si="74"/>
        <v> </v>
      </c>
    </row>
    <row r="865" ht="12.75">
      <c r="S865" s="54" t="str">
        <f t="shared" si="74"/>
        <v> </v>
      </c>
    </row>
    <row r="866" ht="12.75">
      <c r="S866" s="54" t="str">
        <f t="shared" si="74"/>
        <v> </v>
      </c>
    </row>
    <row r="867" ht="12.75">
      <c r="S867" s="54" t="str">
        <f t="shared" si="74"/>
        <v> </v>
      </c>
    </row>
    <row r="868" ht="12.75">
      <c r="S868" s="54" t="str">
        <f t="shared" si="74"/>
        <v> </v>
      </c>
    </row>
    <row r="869" ht="12.75">
      <c r="S869" s="54" t="str">
        <f t="shared" si="74"/>
        <v> </v>
      </c>
    </row>
    <row r="870" ht="12.75">
      <c r="S870" s="54" t="str">
        <f t="shared" si="74"/>
        <v> </v>
      </c>
    </row>
    <row r="871" ht="12.75">
      <c r="S871" s="54" t="str">
        <f t="shared" si="74"/>
        <v> </v>
      </c>
    </row>
    <row r="872" ht="12.75">
      <c r="S872" s="54" t="str">
        <f t="shared" si="74"/>
        <v> </v>
      </c>
    </row>
    <row r="873" ht="12.75">
      <c r="S873" s="54" t="str">
        <f t="shared" si="74"/>
        <v> </v>
      </c>
    </row>
    <row r="874" ht="12.75">
      <c r="S874" s="54" t="str">
        <f t="shared" si="74"/>
        <v> </v>
      </c>
    </row>
    <row r="875" ht="12.75">
      <c r="S875" s="54" t="str">
        <f t="shared" si="74"/>
        <v> </v>
      </c>
    </row>
    <row r="876" ht="12.75">
      <c r="S876" s="54" t="str">
        <f t="shared" si="74"/>
        <v> </v>
      </c>
    </row>
    <row r="877" ht="12.75">
      <c r="S877" s="54" t="str">
        <f t="shared" si="74"/>
        <v> </v>
      </c>
    </row>
    <row r="878" ht="12.75">
      <c r="S878" s="54" t="str">
        <f t="shared" si="74"/>
        <v> </v>
      </c>
    </row>
    <row r="879" ht="12.75">
      <c r="S879" s="54" t="str">
        <f t="shared" si="74"/>
        <v> </v>
      </c>
    </row>
    <row r="880" ht="12.75">
      <c r="S880" s="54" t="str">
        <f t="shared" si="74"/>
        <v> </v>
      </c>
    </row>
    <row r="881" ht="12.75">
      <c r="S881" s="54" t="str">
        <f t="shared" si="74"/>
        <v> </v>
      </c>
    </row>
    <row r="882" ht="12.75">
      <c r="S882" s="54" t="str">
        <f t="shared" si="74"/>
        <v> </v>
      </c>
    </row>
    <row r="883" ht="12.75">
      <c r="S883" s="54" t="str">
        <f t="shared" si="74"/>
        <v> </v>
      </c>
    </row>
    <row r="884" ht="12.75">
      <c r="S884" s="54" t="str">
        <f t="shared" si="74"/>
        <v> </v>
      </c>
    </row>
    <row r="885" ht="12.75">
      <c r="S885" s="54" t="str">
        <f t="shared" si="74"/>
        <v> </v>
      </c>
    </row>
    <row r="886" ht="12.75">
      <c r="S886" s="54" t="str">
        <f t="shared" si="74"/>
        <v> </v>
      </c>
    </row>
    <row r="887" ht="12.75">
      <c r="S887" s="54" t="str">
        <f t="shared" si="74"/>
        <v> </v>
      </c>
    </row>
    <row r="888" ht="12.75">
      <c r="S888" s="54" t="str">
        <f t="shared" si="74"/>
        <v> </v>
      </c>
    </row>
    <row r="889" ht="12.75">
      <c r="S889" s="54" t="str">
        <f t="shared" si="74"/>
        <v> </v>
      </c>
    </row>
    <row r="890" ht="12.75">
      <c r="S890" s="54" t="str">
        <f t="shared" si="74"/>
        <v> </v>
      </c>
    </row>
    <row r="891" ht="12.75">
      <c r="S891" s="54" t="str">
        <f t="shared" si="74"/>
        <v> </v>
      </c>
    </row>
    <row r="892" ht="12.75">
      <c r="S892" s="54" t="str">
        <f t="shared" si="74"/>
        <v> </v>
      </c>
    </row>
    <row r="893" ht="12.75">
      <c r="S893" s="54" t="str">
        <f t="shared" si="74"/>
        <v> </v>
      </c>
    </row>
    <row r="894" ht="12.75">
      <c r="S894" s="54" t="str">
        <f t="shared" si="74"/>
        <v> </v>
      </c>
    </row>
    <row r="895" ht="12.75">
      <c r="S895" s="54" t="str">
        <f t="shared" si="74"/>
        <v> </v>
      </c>
    </row>
    <row r="896" ht="12.75">
      <c r="S896" s="54" t="str">
        <f t="shared" si="74"/>
        <v> </v>
      </c>
    </row>
    <row r="897" ht="12.75">
      <c r="S897" s="54" t="str">
        <f t="shared" si="74"/>
        <v> </v>
      </c>
    </row>
    <row r="898" ht="12.75">
      <c r="S898" s="54" t="str">
        <f t="shared" si="74"/>
        <v> </v>
      </c>
    </row>
    <row r="899" ht="12.75">
      <c r="S899" s="54" t="str">
        <f t="shared" si="74"/>
        <v> </v>
      </c>
    </row>
    <row r="900" ht="12.75">
      <c r="S900" s="54" t="str">
        <f t="shared" si="74"/>
        <v> </v>
      </c>
    </row>
    <row r="901" ht="12.75">
      <c r="S901" s="54" t="str">
        <f t="shared" si="74"/>
        <v> </v>
      </c>
    </row>
    <row r="902" ht="12.75">
      <c r="S902" s="54" t="str">
        <f t="shared" si="74"/>
        <v> </v>
      </c>
    </row>
    <row r="903" ht="12.75">
      <c r="S903" s="54" t="str">
        <f t="shared" si="74"/>
        <v> </v>
      </c>
    </row>
    <row r="904" ht="12.75">
      <c r="S904" s="54" t="str">
        <f t="shared" si="74"/>
        <v> </v>
      </c>
    </row>
    <row r="905" ht="12.75">
      <c r="S905" s="54" t="str">
        <f t="shared" si="74"/>
        <v> </v>
      </c>
    </row>
    <row r="906" ht="12.75">
      <c r="S906" s="54" t="str">
        <f t="shared" si="74"/>
        <v> </v>
      </c>
    </row>
    <row r="907" ht="12.75">
      <c r="S907" s="54" t="str">
        <f t="shared" si="74"/>
        <v> </v>
      </c>
    </row>
    <row r="908" ht="12.75">
      <c r="S908" s="54" t="str">
        <f t="shared" si="74"/>
        <v> </v>
      </c>
    </row>
    <row r="909" ht="12.75">
      <c r="S909" s="54" t="str">
        <f t="shared" si="74"/>
        <v> </v>
      </c>
    </row>
    <row r="910" ht="12.75">
      <c r="S910" s="54" t="str">
        <f t="shared" si="74"/>
        <v> </v>
      </c>
    </row>
    <row r="911" ht="12.75">
      <c r="S911" s="54" t="str">
        <f t="shared" si="74"/>
        <v> </v>
      </c>
    </row>
    <row r="912" ht="12.75">
      <c r="S912" s="54" t="str">
        <f t="shared" si="74"/>
        <v> </v>
      </c>
    </row>
    <row r="913" ht="12.75">
      <c r="S913" s="54" t="str">
        <f t="shared" si="74"/>
        <v> </v>
      </c>
    </row>
    <row r="914" ht="12.75">
      <c r="S914" s="54" t="str">
        <f t="shared" si="74"/>
        <v> </v>
      </c>
    </row>
    <row r="915" ht="12.75">
      <c r="S915" s="54" t="str">
        <f t="shared" si="74"/>
        <v> </v>
      </c>
    </row>
    <row r="916" ht="12.75">
      <c r="S916" s="54" t="str">
        <f t="shared" si="74"/>
        <v> </v>
      </c>
    </row>
    <row r="917" ht="12.75">
      <c r="S917" s="54" t="str">
        <f t="shared" si="74"/>
        <v> </v>
      </c>
    </row>
    <row r="918" ht="12.75">
      <c r="S918" s="54" t="str">
        <f aca="true" t="shared" si="75" ref="S918:S981">IF(M918&gt;80,1," ")</f>
        <v> </v>
      </c>
    </row>
    <row r="919" ht="12.75">
      <c r="S919" s="54" t="str">
        <f t="shared" si="75"/>
        <v> </v>
      </c>
    </row>
    <row r="920" ht="12.75">
      <c r="S920" s="54" t="str">
        <f t="shared" si="75"/>
        <v> </v>
      </c>
    </row>
    <row r="921" ht="12.75">
      <c r="S921" s="54" t="str">
        <f t="shared" si="75"/>
        <v> </v>
      </c>
    </row>
    <row r="922" ht="12.75">
      <c r="S922" s="54" t="str">
        <f t="shared" si="75"/>
        <v> </v>
      </c>
    </row>
    <row r="923" ht="12.75">
      <c r="S923" s="54" t="str">
        <f t="shared" si="75"/>
        <v> </v>
      </c>
    </row>
    <row r="924" ht="12.75">
      <c r="S924" s="54" t="str">
        <f t="shared" si="75"/>
        <v> </v>
      </c>
    </row>
    <row r="925" ht="12.75">
      <c r="S925" s="54" t="str">
        <f t="shared" si="75"/>
        <v> </v>
      </c>
    </row>
    <row r="926" ht="12.75">
      <c r="S926" s="54" t="str">
        <f t="shared" si="75"/>
        <v> </v>
      </c>
    </row>
    <row r="927" ht="12.75">
      <c r="S927" s="54" t="str">
        <f t="shared" si="75"/>
        <v> </v>
      </c>
    </row>
    <row r="928" ht="12.75">
      <c r="S928" s="54" t="str">
        <f t="shared" si="75"/>
        <v> </v>
      </c>
    </row>
    <row r="929" ht="12.75">
      <c r="S929" s="54" t="str">
        <f t="shared" si="75"/>
        <v> </v>
      </c>
    </row>
    <row r="930" ht="12.75">
      <c r="S930" s="54" t="str">
        <f t="shared" si="75"/>
        <v> </v>
      </c>
    </row>
    <row r="931" ht="12.75">
      <c r="S931" s="54" t="str">
        <f t="shared" si="75"/>
        <v> </v>
      </c>
    </row>
    <row r="932" ht="12.75">
      <c r="S932" s="54" t="str">
        <f t="shared" si="75"/>
        <v> </v>
      </c>
    </row>
    <row r="933" ht="12.75">
      <c r="S933" s="54" t="str">
        <f t="shared" si="75"/>
        <v> </v>
      </c>
    </row>
    <row r="934" ht="12.75">
      <c r="S934" s="54" t="str">
        <f t="shared" si="75"/>
        <v> </v>
      </c>
    </row>
    <row r="935" ht="12.75">
      <c r="S935" s="54" t="str">
        <f t="shared" si="75"/>
        <v> </v>
      </c>
    </row>
    <row r="936" ht="12.75">
      <c r="S936" s="54" t="str">
        <f t="shared" si="75"/>
        <v> </v>
      </c>
    </row>
    <row r="937" ht="12.75">
      <c r="S937" s="54" t="str">
        <f t="shared" si="75"/>
        <v> </v>
      </c>
    </row>
    <row r="938" ht="12.75">
      <c r="S938" s="54" t="str">
        <f t="shared" si="75"/>
        <v> </v>
      </c>
    </row>
    <row r="939" ht="12.75">
      <c r="S939" s="54" t="str">
        <f t="shared" si="75"/>
        <v> </v>
      </c>
    </row>
    <row r="940" ht="12.75">
      <c r="S940" s="54" t="str">
        <f t="shared" si="75"/>
        <v> </v>
      </c>
    </row>
    <row r="941" ht="12.75">
      <c r="S941" s="54" t="str">
        <f t="shared" si="75"/>
        <v> </v>
      </c>
    </row>
    <row r="942" ht="12.75">
      <c r="S942" s="54" t="str">
        <f t="shared" si="75"/>
        <v> </v>
      </c>
    </row>
    <row r="943" ht="12.75">
      <c r="S943" s="54" t="str">
        <f t="shared" si="75"/>
        <v> </v>
      </c>
    </row>
    <row r="944" ht="12.75">
      <c r="S944" s="54" t="str">
        <f t="shared" si="75"/>
        <v> </v>
      </c>
    </row>
    <row r="945" ht="12.75">
      <c r="S945" s="54" t="str">
        <f t="shared" si="75"/>
        <v> </v>
      </c>
    </row>
    <row r="946" ht="12.75">
      <c r="S946" s="54" t="str">
        <f t="shared" si="75"/>
        <v> </v>
      </c>
    </row>
    <row r="947" ht="12.75">
      <c r="S947" s="54" t="str">
        <f t="shared" si="75"/>
        <v> </v>
      </c>
    </row>
    <row r="948" ht="12.75">
      <c r="S948" s="54" t="str">
        <f t="shared" si="75"/>
        <v> </v>
      </c>
    </row>
    <row r="949" ht="12.75">
      <c r="S949" s="54" t="str">
        <f t="shared" si="75"/>
        <v> </v>
      </c>
    </row>
    <row r="950" ht="12.75">
      <c r="S950" s="54" t="str">
        <f t="shared" si="75"/>
        <v> </v>
      </c>
    </row>
    <row r="951" ht="12.75">
      <c r="S951" s="54" t="str">
        <f t="shared" si="75"/>
        <v> </v>
      </c>
    </row>
    <row r="952" ht="12.75">
      <c r="S952" s="54" t="str">
        <f t="shared" si="75"/>
        <v> </v>
      </c>
    </row>
    <row r="953" ht="12.75">
      <c r="S953" s="54" t="str">
        <f t="shared" si="75"/>
        <v> </v>
      </c>
    </row>
    <row r="954" ht="12.75">
      <c r="S954" s="54" t="str">
        <f t="shared" si="75"/>
        <v> </v>
      </c>
    </row>
    <row r="955" ht="12.75">
      <c r="S955" s="54" t="str">
        <f t="shared" si="75"/>
        <v> </v>
      </c>
    </row>
    <row r="956" ht="12.75">
      <c r="S956" s="54" t="str">
        <f t="shared" si="75"/>
        <v> </v>
      </c>
    </row>
    <row r="957" ht="12.75">
      <c r="S957" s="54" t="str">
        <f t="shared" si="75"/>
        <v> </v>
      </c>
    </row>
    <row r="958" ht="12.75">
      <c r="S958" s="54" t="str">
        <f t="shared" si="75"/>
        <v> </v>
      </c>
    </row>
    <row r="959" ht="12.75">
      <c r="S959" s="54" t="str">
        <f t="shared" si="75"/>
        <v> </v>
      </c>
    </row>
    <row r="960" ht="12.75">
      <c r="S960" s="54" t="str">
        <f t="shared" si="75"/>
        <v> </v>
      </c>
    </row>
    <row r="961" ht="12.75">
      <c r="S961" s="54" t="str">
        <f t="shared" si="75"/>
        <v> </v>
      </c>
    </row>
    <row r="962" ht="12.75">
      <c r="S962" s="54" t="str">
        <f t="shared" si="75"/>
        <v> </v>
      </c>
    </row>
    <row r="963" ht="12.75">
      <c r="S963" s="54" t="str">
        <f t="shared" si="75"/>
        <v> </v>
      </c>
    </row>
    <row r="964" ht="12.75">
      <c r="S964" s="54" t="str">
        <f t="shared" si="75"/>
        <v> </v>
      </c>
    </row>
    <row r="965" ht="12.75">
      <c r="S965" s="54" t="str">
        <f t="shared" si="75"/>
        <v> </v>
      </c>
    </row>
    <row r="966" ht="12.75">
      <c r="S966" s="54" t="str">
        <f t="shared" si="75"/>
        <v> </v>
      </c>
    </row>
    <row r="967" ht="12.75">
      <c r="S967" s="54" t="str">
        <f t="shared" si="75"/>
        <v> </v>
      </c>
    </row>
    <row r="968" ht="12.75">
      <c r="S968" s="54" t="str">
        <f t="shared" si="75"/>
        <v> </v>
      </c>
    </row>
    <row r="969" ht="12.75">
      <c r="S969" s="54" t="str">
        <f t="shared" si="75"/>
        <v> </v>
      </c>
    </row>
    <row r="970" ht="12.75">
      <c r="S970" s="54" t="str">
        <f t="shared" si="75"/>
        <v> </v>
      </c>
    </row>
    <row r="971" ht="12.75">
      <c r="S971" s="54" t="str">
        <f t="shared" si="75"/>
        <v> </v>
      </c>
    </row>
    <row r="972" ht="12.75">
      <c r="S972" s="54" t="str">
        <f t="shared" si="75"/>
        <v> </v>
      </c>
    </row>
    <row r="973" ht="12.75">
      <c r="S973" s="54" t="str">
        <f t="shared" si="75"/>
        <v> </v>
      </c>
    </row>
    <row r="974" ht="12.75">
      <c r="S974" s="54" t="str">
        <f t="shared" si="75"/>
        <v> </v>
      </c>
    </row>
    <row r="975" ht="12.75">
      <c r="S975" s="54" t="str">
        <f t="shared" si="75"/>
        <v> </v>
      </c>
    </row>
    <row r="976" ht="12.75">
      <c r="S976" s="54" t="str">
        <f t="shared" si="75"/>
        <v> </v>
      </c>
    </row>
    <row r="977" ht="12.75">
      <c r="S977" s="54" t="str">
        <f t="shared" si="75"/>
        <v> </v>
      </c>
    </row>
    <row r="978" ht="12.75">
      <c r="S978" s="54" t="str">
        <f t="shared" si="75"/>
        <v> </v>
      </c>
    </row>
    <row r="979" ht="12.75">
      <c r="S979" s="54" t="str">
        <f t="shared" si="75"/>
        <v> </v>
      </c>
    </row>
    <row r="980" ht="12.75">
      <c r="S980" s="54" t="str">
        <f t="shared" si="75"/>
        <v> </v>
      </c>
    </row>
    <row r="981" ht="12.75">
      <c r="S981" s="54" t="str">
        <f t="shared" si="75"/>
        <v> </v>
      </c>
    </row>
    <row r="982" ht="12.75">
      <c r="S982" s="54" t="str">
        <f aca="true" t="shared" si="76" ref="S982:S1045">IF(M982&gt;80,1," ")</f>
        <v> </v>
      </c>
    </row>
    <row r="983" ht="12.75">
      <c r="S983" s="54" t="str">
        <f t="shared" si="76"/>
        <v> </v>
      </c>
    </row>
    <row r="984" ht="12.75">
      <c r="S984" s="54" t="str">
        <f t="shared" si="76"/>
        <v> </v>
      </c>
    </row>
    <row r="985" ht="12.75">
      <c r="S985" s="54" t="str">
        <f t="shared" si="76"/>
        <v> </v>
      </c>
    </row>
    <row r="986" ht="12.75">
      <c r="S986" s="54" t="str">
        <f t="shared" si="76"/>
        <v> </v>
      </c>
    </row>
    <row r="987" ht="12.75">
      <c r="S987" s="54" t="str">
        <f t="shared" si="76"/>
        <v> </v>
      </c>
    </row>
    <row r="988" ht="12.75">
      <c r="S988" s="54" t="str">
        <f t="shared" si="76"/>
        <v> </v>
      </c>
    </row>
    <row r="989" ht="12.75">
      <c r="S989" s="54" t="str">
        <f t="shared" si="76"/>
        <v> </v>
      </c>
    </row>
    <row r="990" ht="12.75">
      <c r="S990" s="54" t="str">
        <f t="shared" si="76"/>
        <v> </v>
      </c>
    </row>
    <row r="991" ht="12.75">
      <c r="S991" s="54" t="str">
        <f t="shared" si="76"/>
        <v> </v>
      </c>
    </row>
    <row r="992" ht="12.75">
      <c r="S992" s="54" t="str">
        <f t="shared" si="76"/>
        <v> </v>
      </c>
    </row>
    <row r="993" ht="12.75">
      <c r="S993" s="54" t="str">
        <f t="shared" si="76"/>
        <v> </v>
      </c>
    </row>
    <row r="994" ht="12.75">
      <c r="S994" s="54" t="str">
        <f t="shared" si="76"/>
        <v> </v>
      </c>
    </row>
    <row r="995" ht="12.75">
      <c r="S995" s="54" t="str">
        <f t="shared" si="76"/>
        <v> </v>
      </c>
    </row>
    <row r="996" ht="12.75">
      <c r="S996" s="54" t="str">
        <f t="shared" si="76"/>
        <v> </v>
      </c>
    </row>
    <row r="997" ht="12.75">
      <c r="S997" s="54" t="str">
        <f t="shared" si="76"/>
        <v> </v>
      </c>
    </row>
    <row r="998" ht="12.75">
      <c r="S998" s="54" t="str">
        <f t="shared" si="76"/>
        <v> </v>
      </c>
    </row>
    <row r="999" ht="12.75">
      <c r="S999" s="54" t="str">
        <f t="shared" si="76"/>
        <v> </v>
      </c>
    </row>
    <row r="1000" ht="12.75">
      <c r="S1000" s="54" t="str">
        <f t="shared" si="76"/>
        <v> </v>
      </c>
    </row>
    <row r="1001" ht="12.75">
      <c r="S1001" s="54" t="str">
        <f t="shared" si="76"/>
        <v> </v>
      </c>
    </row>
    <row r="1002" ht="12.75">
      <c r="S1002" s="54" t="str">
        <f t="shared" si="76"/>
        <v> </v>
      </c>
    </row>
    <row r="1003" ht="12.75">
      <c r="S1003" s="54" t="str">
        <f t="shared" si="76"/>
        <v> </v>
      </c>
    </row>
    <row r="1004" ht="12.75">
      <c r="S1004" s="54" t="str">
        <f t="shared" si="76"/>
        <v> </v>
      </c>
    </row>
    <row r="1005" ht="12.75">
      <c r="S1005" s="54" t="str">
        <f t="shared" si="76"/>
        <v> </v>
      </c>
    </row>
    <row r="1006" ht="12.75">
      <c r="S1006" s="54" t="str">
        <f t="shared" si="76"/>
        <v> </v>
      </c>
    </row>
    <row r="1007" ht="12.75">
      <c r="S1007" s="54" t="str">
        <f t="shared" si="76"/>
        <v> </v>
      </c>
    </row>
    <row r="1008" ht="12.75">
      <c r="S1008" s="54" t="str">
        <f t="shared" si="76"/>
        <v> </v>
      </c>
    </row>
    <row r="1009" ht="12.75">
      <c r="S1009" s="54" t="str">
        <f t="shared" si="76"/>
        <v> </v>
      </c>
    </row>
    <row r="1010" ht="12.75">
      <c r="S1010" s="54" t="str">
        <f t="shared" si="76"/>
        <v> </v>
      </c>
    </row>
    <row r="1011" ht="12.75">
      <c r="S1011" s="54" t="str">
        <f t="shared" si="76"/>
        <v> </v>
      </c>
    </row>
    <row r="1012" ht="12.75">
      <c r="S1012" s="54" t="str">
        <f t="shared" si="76"/>
        <v> </v>
      </c>
    </row>
    <row r="1013" ht="12.75">
      <c r="S1013" s="54" t="str">
        <f t="shared" si="76"/>
        <v> </v>
      </c>
    </row>
    <row r="1014" ht="12.75">
      <c r="S1014" s="54" t="str">
        <f t="shared" si="76"/>
        <v> </v>
      </c>
    </row>
    <row r="1015" ht="12.75">
      <c r="S1015" s="54" t="str">
        <f t="shared" si="76"/>
        <v> </v>
      </c>
    </row>
    <row r="1016" ht="12.75">
      <c r="S1016" s="54" t="str">
        <f t="shared" si="76"/>
        <v> </v>
      </c>
    </row>
    <row r="1017" ht="12.75">
      <c r="S1017" s="54" t="str">
        <f t="shared" si="76"/>
        <v> </v>
      </c>
    </row>
    <row r="1018" ht="12.75">
      <c r="S1018" s="54" t="str">
        <f t="shared" si="76"/>
        <v> </v>
      </c>
    </row>
    <row r="1019" ht="12.75">
      <c r="S1019" s="54" t="str">
        <f t="shared" si="76"/>
        <v> </v>
      </c>
    </row>
    <row r="1020" ht="12.75">
      <c r="S1020" s="54" t="str">
        <f t="shared" si="76"/>
        <v> </v>
      </c>
    </row>
    <row r="1021" ht="12.75">
      <c r="S1021" s="54" t="str">
        <f t="shared" si="76"/>
        <v> </v>
      </c>
    </row>
    <row r="1022" ht="12.75">
      <c r="S1022" s="54" t="str">
        <f t="shared" si="76"/>
        <v> </v>
      </c>
    </row>
    <row r="1023" ht="12.75">
      <c r="S1023" s="54" t="str">
        <f t="shared" si="76"/>
        <v> </v>
      </c>
    </row>
    <row r="1024" ht="12.75">
      <c r="S1024" s="54" t="str">
        <f t="shared" si="76"/>
        <v> </v>
      </c>
    </row>
    <row r="1025" ht="12.75">
      <c r="S1025" s="54" t="str">
        <f t="shared" si="76"/>
        <v> </v>
      </c>
    </row>
    <row r="1026" ht="12.75">
      <c r="S1026" s="54" t="str">
        <f t="shared" si="76"/>
        <v> </v>
      </c>
    </row>
    <row r="1027" ht="12.75">
      <c r="S1027" s="54" t="str">
        <f t="shared" si="76"/>
        <v> </v>
      </c>
    </row>
    <row r="1028" ht="12.75">
      <c r="S1028" s="54" t="str">
        <f t="shared" si="76"/>
        <v> </v>
      </c>
    </row>
    <row r="1029" ht="12.75">
      <c r="S1029" s="54" t="str">
        <f t="shared" si="76"/>
        <v> </v>
      </c>
    </row>
    <row r="1030" ht="12.75">
      <c r="S1030" s="54" t="str">
        <f t="shared" si="76"/>
        <v> </v>
      </c>
    </row>
    <row r="1031" ht="12.75">
      <c r="S1031" s="54" t="str">
        <f t="shared" si="76"/>
        <v> </v>
      </c>
    </row>
    <row r="1032" ht="12.75">
      <c r="S1032" s="54" t="str">
        <f t="shared" si="76"/>
        <v> </v>
      </c>
    </row>
    <row r="1033" ht="12.75">
      <c r="S1033" s="54" t="str">
        <f t="shared" si="76"/>
        <v> </v>
      </c>
    </row>
    <row r="1034" ht="12.75">
      <c r="S1034" s="54" t="str">
        <f t="shared" si="76"/>
        <v> </v>
      </c>
    </row>
    <row r="1035" ht="12.75">
      <c r="S1035" s="54" t="str">
        <f t="shared" si="76"/>
        <v> </v>
      </c>
    </row>
    <row r="1036" ht="12.75">
      <c r="S1036" s="54" t="str">
        <f t="shared" si="76"/>
        <v> </v>
      </c>
    </row>
    <row r="1037" ht="12.75">
      <c r="S1037" s="54" t="str">
        <f t="shared" si="76"/>
        <v> </v>
      </c>
    </row>
    <row r="1038" ht="12.75">
      <c r="S1038" s="54" t="str">
        <f t="shared" si="76"/>
        <v> </v>
      </c>
    </row>
    <row r="1039" ht="12.75">
      <c r="S1039" s="54" t="str">
        <f t="shared" si="76"/>
        <v> </v>
      </c>
    </row>
    <row r="1040" ht="12.75">
      <c r="S1040" s="54" t="str">
        <f t="shared" si="76"/>
        <v> </v>
      </c>
    </row>
    <row r="1041" ht="12.75">
      <c r="S1041" s="54" t="str">
        <f t="shared" si="76"/>
        <v> </v>
      </c>
    </row>
    <row r="1042" ht="12.75">
      <c r="S1042" s="54" t="str">
        <f t="shared" si="76"/>
        <v> </v>
      </c>
    </row>
    <row r="1043" ht="12.75">
      <c r="S1043" s="54" t="str">
        <f t="shared" si="76"/>
        <v> </v>
      </c>
    </row>
    <row r="1044" ht="12.75">
      <c r="S1044" s="54" t="str">
        <f t="shared" si="76"/>
        <v> </v>
      </c>
    </row>
    <row r="1045" ht="12.75">
      <c r="S1045" s="54" t="str">
        <f t="shared" si="76"/>
        <v> </v>
      </c>
    </row>
    <row r="1046" ht="12.75">
      <c r="S1046" s="54" t="str">
        <f aca="true" t="shared" si="77" ref="S1046:S1109">IF(M1046&gt;80,1," ")</f>
        <v> </v>
      </c>
    </row>
    <row r="1047" ht="12.75">
      <c r="S1047" s="54" t="str">
        <f t="shared" si="77"/>
        <v> </v>
      </c>
    </row>
    <row r="1048" ht="12.75">
      <c r="S1048" s="54" t="str">
        <f t="shared" si="77"/>
        <v> </v>
      </c>
    </row>
    <row r="1049" ht="12.75">
      <c r="S1049" s="54" t="str">
        <f t="shared" si="77"/>
        <v> </v>
      </c>
    </row>
    <row r="1050" ht="12.75">
      <c r="S1050" s="54" t="str">
        <f t="shared" si="77"/>
        <v> </v>
      </c>
    </row>
    <row r="1051" ht="12.75">
      <c r="S1051" s="54" t="str">
        <f t="shared" si="77"/>
        <v> </v>
      </c>
    </row>
    <row r="1052" ht="12.75">
      <c r="S1052" s="54" t="str">
        <f t="shared" si="77"/>
        <v> </v>
      </c>
    </row>
    <row r="1053" ht="12.75">
      <c r="S1053" s="54" t="str">
        <f t="shared" si="77"/>
        <v> </v>
      </c>
    </row>
    <row r="1054" ht="12.75">
      <c r="S1054" s="54" t="str">
        <f t="shared" si="77"/>
        <v> </v>
      </c>
    </row>
    <row r="1055" ht="12.75">
      <c r="S1055" s="54" t="str">
        <f t="shared" si="77"/>
        <v> </v>
      </c>
    </row>
    <row r="1056" ht="12.75">
      <c r="S1056" s="54" t="str">
        <f t="shared" si="77"/>
        <v> </v>
      </c>
    </row>
    <row r="1057" ht="12.75">
      <c r="S1057" s="54" t="str">
        <f t="shared" si="77"/>
        <v> </v>
      </c>
    </row>
    <row r="1058" ht="12.75">
      <c r="S1058" s="54" t="str">
        <f t="shared" si="77"/>
        <v> </v>
      </c>
    </row>
    <row r="1059" ht="12.75">
      <c r="S1059" s="54" t="str">
        <f t="shared" si="77"/>
        <v> </v>
      </c>
    </row>
    <row r="1060" ht="12.75">
      <c r="S1060" s="54" t="str">
        <f t="shared" si="77"/>
        <v> </v>
      </c>
    </row>
    <row r="1061" ht="12.75">
      <c r="S1061" s="54" t="str">
        <f t="shared" si="77"/>
        <v> </v>
      </c>
    </row>
    <row r="1062" ht="12.75">
      <c r="S1062" s="54" t="str">
        <f t="shared" si="77"/>
        <v> </v>
      </c>
    </row>
    <row r="1063" ht="12.75">
      <c r="S1063" s="54" t="str">
        <f t="shared" si="77"/>
        <v> </v>
      </c>
    </row>
    <row r="1064" ht="12.75">
      <c r="S1064" s="54" t="str">
        <f t="shared" si="77"/>
        <v> </v>
      </c>
    </row>
    <row r="1065" ht="12.75">
      <c r="S1065" s="54" t="str">
        <f t="shared" si="77"/>
        <v> </v>
      </c>
    </row>
    <row r="1066" ht="12.75">
      <c r="S1066" s="54" t="str">
        <f t="shared" si="77"/>
        <v> </v>
      </c>
    </row>
    <row r="1067" ht="12.75">
      <c r="S1067" s="54" t="str">
        <f t="shared" si="77"/>
        <v> </v>
      </c>
    </row>
    <row r="1068" ht="12.75">
      <c r="S1068" s="54" t="str">
        <f t="shared" si="77"/>
        <v> </v>
      </c>
    </row>
    <row r="1069" ht="12.75">
      <c r="S1069" s="54" t="str">
        <f t="shared" si="77"/>
        <v> </v>
      </c>
    </row>
    <row r="1070" ht="12.75">
      <c r="S1070" s="54" t="str">
        <f t="shared" si="77"/>
        <v> </v>
      </c>
    </row>
    <row r="1071" ht="12.75">
      <c r="S1071" s="54" t="str">
        <f t="shared" si="77"/>
        <v> </v>
      </c>
    </row>
    <row r="1072" ht="12.75">
      <c r="S1072" s="54" t="str">
        <f t="shared" si="77"/>
        <v> </v>
      </c>
    </row>
    <row r="1073" ht="12.75">
      <c r="S1073" s="54" t="str">
        <f t="shared" si="77"/>
        <v> </v>
      </c>
    </row>
    <row r="1074" ht="12.75">
      <c r="S1074" s="54" t="str">
        <f t="shared" si="77"/>
        <v> </v>
      </c>
    </row>
    <row r="1075" ht="12.75">
      <c r="S1075" s="54" t="str">
        <f t="shared" si="77"/>
        <v> </v>
      </c>
    </row>
    <row r="1076" ht="12.75">
      <c r="S1076" s="54" t="str">
        <f t="shared" si="77"/>
        <v> </v>
      </c>
    </row>
    <row r="1077" ht="12.75">
      <c r="S1077" s="54" t="str">
        <f t="shared" si="77"/>
        <v> </v>
      </c>
    </row>
    <row r="1078" ht="12.75">
      <c r="S1078" s="54" t="str">
        <f t="shared" si="77"/>
        <v> </v>
      </c>
    </row>
    <row r="1079" ht="12.75">
      <c r="S1079" s="54" t="str">
        <f t="shared" si="77"/>
        <v> </v>
      </c>
    </row>
    <row r="1080" ht="12.75">
      <c r="S1080" s="54" t="str">
        <f t="shared" si="77"/>
        <v> </v>
      </c>
    </row>
    <row r="1081" ht="12.75">
      <c r="S1081" s="54" t="str">
        <f t="shared" si="77"/>
        <v> </v>
      </c>
    </row>
    <row r="1082" ht="12.75">
      <c r="S1082" s="54" t="str">
        <f t="shared" si="77"/>
        <v> </v>
      </c>
    </row>
    <row r="1083" ht="12.75">
      <c r="S1083" s="54" t="str">
        <f t="shared" si="77"/>
        <v> </v>
      </c>
    </row>
    <row r="1084" ht="12.75">
      <c r="S1084" s="54" t="str">
        <f t="shared" si="77"/>
        <v> </v>
      </c>
    </row>
    <row r="1085" ht="12.75">
      <c r="S1085" s="54" t="str">
        <f t="shared" si="77"/>
        <v> </v>
      </c>
    </row>
    <row r="1086" ht="12.75">
      <c r="S1086" s="54" t="str">
        <f t="shared" si="77"/>
        <v> </v>
      </c>
    </row>
    <row r="1087" ht="12.75">
      <c r="S1087" s="54" t="str">
        <f t="shared" si="77"/>
        <v> </v>
      </c>
    </row>
    <row r="1088" ht="12.75">
      <c r="S1088" s="54" t="str">
        <f t="shared" si="77"/>
        <v> </v>
      </c>
    </row>
    <row r="1089" ht="12.75">
      <c r="S1089" s="54" t="str">
        <f t="shared" si="77"/>
        <v> </v>
      </c>
    </row>
    <row r="1090" ht="12.75">
      <c r="S1090" s="54" t="str">
        <f t="shared" si="77"/>
        <v> </v>
      </c>
    </row>
    <row r="1091" ht="12.75">
      <c r="S1091" s="54" t="str">
        <f t="shared" si="77"/>
        <v> </v>
      </c>
    </row>
    <row r="1092" ht="12.75">
      <c r="S1092" s="54" t="str">
        <f t="shared" si="77"/>
        <v> </v>
      </c>
    </row>
    <row r="1093" ht="12.75">
      <c r="S1093" s="54" t="str">
        <f t="shared" si="77"/>
        <v> </v>
      </c>
    </row>
    <row r="1094" ht="12.75">
      <c r="S1094" s="54" t="str">
        <f t="shared" si="77"/>
        <v> </v>
      </c>
    </row>
    <row r="1095" ht="12.75">
      <c r="S1095" s="54" t="str">
        <f t="shared" si="77"/>
        <v> </v>
      </c>
    </row>
    <row r="1096" ht="12.75">
      <c r="S1096" s="54" t="str">
        <f t="shared" si="77"/>
        <v> </v>
      </c>
    </row>
    <row r="1097" ht="12.75">
      <c r="S1097" s="54" t="str">
        <f t="shared" si="77"/>
        <v> </v>
      </c>
    </row>
    <row r="1098" ht="12.75">
      <c r="S1098" s="54" t="str">
        <f t="shared" si="77"/>
        <v> </v>
      </c>
    </row>
    <row r="1099" ht="12.75">
      <c r="S1099" s="54" t="str">
        <f t="shared" si="77"/>
        <v> </v>
      </c>
    </row>
    <row r="1100" ht="12.75">
      <c r="S1100" s="54" t="str">
        <f t="shared" si="77"/>
        <v> </v>
      </c>
    </row>
    <row r="1101" ht="12.75">
      <c r="S1101" s="54" t="str">
        <f t="shared" si="77"/>
        <v> </v>
      </c>
    </row>
    <row r="1102" ht="12.75">
      <c r="S1102" s="54" t="str">
        <f t="shared" si="77"/>
        <v> </v>
      </c>
    </row>
    <row r="1103" ht="12.75">
      <c r="S1103" s="54" t="str">
        <f t="shared" si="77"/>
        <v> </v>
      </c>
    </row>
    <row r="1104" ht="12.75">
      <c r="S1104" s="54" t="str">
        <f t="shared" si="77"/>
        <v> </v>
      </c>
    </row>
    <row r="1105" ht="12.75">
      <c r="S1105" s="54" t="str">
        <f t="shared" si="77"/>
        <v> </v>
      </c>
    </row>
    <row r="1106" ht="12.75">
      <c r="S1106" s="54" t="str">
        <f t="shared" si="77"/>
        <v> </v>
      </c>
    </row>
    <row r="1107" ht="12.75">
      <c r="S1107" s="54" t="str">
        <f t="shared" si="77"/>
        <v> </v>
      </c>
    </row>
    <row r="1108" ht="12.75">
      <c r="S1108" s="54" t="str">
        <f t="shared" si="77"/>
        <v> </v>
      </c>
    </row>
    <row r="1109" ht="12.75">
      <c r="S1109" s="54" t="str">
        <f t="shared" si="77"/>
        <v> </v>
      </c>
    </row>
    <row r="1110" ht="12.75">
      <c r="S1110" s="54" t="str">
        <f aca="true" t="shared" si="78" ref="S1110:S1173">IF(M1110&gt;80,1," ")</f>
        <v> </v>
      </c>
    </row>
    <row r="1111" ht="12.75">
      <c r="S1111" s="54" t="str">
        <f t="shared" si="78"/>
        <v> </v>
      </c>
    </row>
    <row r="1112" ht="12.75">
      <c r="S1112" s="54" t="str">
        <f t="shared" si="78"/>
        <v> </v>
      </c>
    </row>
    <row r="1113" ht="12.75">
      <c r="S1113" s="54" t="str">
        <f t="shared" si="78"/>
        <v> </v>
      </c>
    </row>
    <row r="1114" ht="12.75">
      <c r="S1114" s="54" t="str">
        <f t="shared" si="78"/>
        <v> </v>
      </c>
    </row>
    <row r="1115" ht="12.75">
      <c r="S1115" s="54" t="str">
        <f t="shared" si="78"/>
        <v> </v>
      </c>
    </row>
    <row r="1116" ht="12.75">
      <c r="S1116" s="54" t="str">
        <f t="shared" si="78"/>
        <v> </v>
      </c>
    </row>
    <row r="1117" ht="12.75">
      <c r="S1117" s="54" t="str">
        <f t="shared" si="78"/>
        <v> </v>
      </c>
    </row>
    <row r="1118" ht="12.75">
      <c r="S1118" s="54" t="str">
        <f t="shared" si="78"/>
        <v> </v>
      </c>
    </row>
    <row r="1119" ht="12.75">
      <c r="S1119" s="54" t="str">
        <f t="shared" si="78"/>
        <v> </v>
      </c>
    </row>
    <row r="1120" ht="12.75">
      <c r="S1120" s="54" t="str">
        <f t="shared" si="78"/>
        <v> </v>
      </c>
    </row>
    <row r="1121" ht="12.75">
      <c r="S1121" s="54" t="str">
        <f t="shared" si="78"/>
        <v> </v>
      </c>
    </row>
    <row r="1122" ht="12.75">
      <c r="S1122" s="54" t="str">
        <f t="shared" si="78"/>
        <v> </v>
      </c>
    </row>
    <row r="1123" ht="12.75">
      <c r="S1123" s="54" t="str">
        <f t="shared" si="78"/>
        <v> </v>
      </c>
    </row>
    <row r="1124" ht="12.75">
      <c r="S1124" s="54" t="str">
        <f t="shared" si="78"/>
        <v> </v>
      </c>
    </row>
    <row r="1125" ht="12.75">
      <c r="S1125" s="54" t="str">
        <f t="shared" si="78"/>
        <v> </v>
      </c>
    </row>
    <row r="1126" ht="12.75">
      <c r="S1126" s="54" t="str">
        <f t="shared" si="78"/>
        <v> </v>
      </c>
    </row>
    <row r="1127" ht="12.75">
      <c r="S1127" s="54" t="str">
        <f t="shared" si="78"/>
        <v> </v>
      </c>
    </row>
    <row r="1128" ht="12.75">
      <c r="S1128" s="54" t="str">
        <f t="shared" si="78"/>
        <v> </v>
      </c>
    </row>
    <row r="1129" ht="12.75">
      <c r="S1129" s="54" t="str">
        <f t="shared" si="78"/>
        <v> </v>
      </c>
    </row>
    <row r="1130" ht="12.75">
      <c r="S1130" s="54" t="str">
        <f t="shared" si="78"/>
        <v> </v>
      </c>
    </row>
    <row r="1131" ht="12.75">
      <c r="S1131" s="54" t="str">
        <f t="shared" si="78"/>
        <v> </v>
      </c>
    </row>
    <row r="1132" ht="12.75">
      <c r="S1132" s="54" t="str">
        <f t="shared" si="78"/>
        <v> </v>
      </c>
    </row>
    <row r="1133" ht="12.75">
      <c r="S1133" s="54" t="str">
        <f t="shared" si="78"/>
        <v> </v>
      </c>
    </row>
    <row r="1134" ht="12.75">
      <c r="S1134" s="54" t="str">
        <f t="shared" si="78"/>
        <v> </v>
      </c>
    </row>
    <row r="1135" ht="12.75">
      <c r="S1135" s="54" t="str">
        <f t="shared" si="78"/>
        <v> </v>
      </c>
    </row>
    <row r="1136" ht="12.75">
      <c r="S1136" s="54" t="str">
        <f t="shared" si="78"/>
        <v> </v>
      </c>
    </row>
    <row r="1137" ht="12.75">
      <c r="S1137" s="54" t="str">
        <f t="shared" si="78"/>
        <v> </v>
      </c>
    </row>
    <row r="1138" ht="12.75">
      <c r="S1138" s="54" t="str">
        <f t="shared" si="78"/>
        <v> </v>
      </c>
    </row>
    <row r="1139" ht="12.75">
      <c r="S1139" s="54" t="str">
        <f t="shared" si="78"/>
        <v> </v>
      </c>
    </row>
    <row r="1140" ht="12.75">
      <c r="S1140" s="54" t="str">
        <f t="shared" si="78"/>
        <v> </v>
      </c>
    </row>
    <row r="1141" ht="12.75">
      <c r="S1141" s="54" t="str">
        <f t="shared" si="78"/>
        <v> </v>
      </c>
    </row>
    <row r="1142" ht="12.75">
      <c r="S1142" s="54" t="str">
        <f t="shared" si="78"/>
        <v> </v>
      </c>
    </row>
    <row r="1143" ht="12.75">
      <c r="S1143" s="54" t="str">
        <f t="shared" si="78"/>
        <v> </v>
      </c>
    </row>
    <row r="1144" ht="12.75">
      <c r="S1144" s="54" t="str">
        <f t="shared" si="78"/>
        <v> </v>
      </c>
    </row>
    <row r="1145" ht="12.75">
      <c r="S1145" s="54" t="str">
        <f t="shared" si="78"/>
        <v> </v>
      </c>
    </row>
    <row r="1146" ht="12.75">
      <c r="S1146" s="54" t="str">
        <f t="shared" si="78"/>
        <v> </v>
      </c>
    </row>
    <row r="1147" ht="12.75">
      <c r="S1147" s="54" t="str">
        <f t="shared" si="78"/>
        <v> </v>
      </c>
    </row>
    <row r="1148" ht="12.75">
      <c r="S1148" s="54" t="str">
        <f t="shared" si="78"/>
        <v> </v>
      </c>
    </row>
    <row r="1149" ht="12.75">
      <c r="S1149" s="54" t="str">
        <f t="shared" si="78"/>
        <v> </v>
      </c>
    </row>
    <row r="1150" ht="12.75">
      <c r="S1150" s="54" t="str">
        <f t="shared" si="78"/>
        <v> </v>
      </c>
    </row>
    <row r="1151" ht="12.75">
      <c r="S1151" s="54" t="str">
        <f t="shared" si="78"/>
        <v> </v>
      </c>
    </row>
    <row r="1152" ht="12.75">
      <c r="S1152" s="54" t="str">
        <f t="shared" si="78"/>
        <v> </v>
      </c>
    </row>
    <row r="1153" ht="12.75">
      <c r="S1153" s="54" t="str">
        <f t="shared" si="78"/>
        <v> </v>
      </c>
    </row>
    <row r="1154" ht="12.75">
      <c r="S1154" s="54" t="str">
        <f t="shared" si="78"/>
        <v> </v>
      </c>
    </row>
    <row r="1155" ht="12.75">
      <c r="S1155" s="54" t="str">
        <f t="shared" si="78"/>
        <v> </v>
      </c>
    </row>
    <row r="1156" ht="12.75">
      <c r="S1156" s="54" t="str">
        <f t="shared" si="78"/>
        <v> </v>
      </c>
    </row>
    <row r="1157" ht="12.75">
      <c r="S1157" s="54" t="str">
        <f t="shared" si="78"/>
        <v> </v>
      </c>
    </row>
    <row r="1158" ht="12.75">
      <c r="S1158" s="54" t="str">
        <f t="shared" si="78"/>
        <v> </v>
      </c>
    </row>
    <row r="1159" ht="12.75">
      <c r="S1159" s="54" t="str">
        <f t="shared" si="78"/>
        <v> </v>
      </c>
    </row>
    <row r="1160" ht="12.75">
      <c r="S1160" s="54" t="str">
        <f t="shared" si="78"/>
        <v> </v>
      </c>
    </row>
    <row r="1161" ht="12.75">
      <c r="S1161" s="54" t="str">
        <f t="shared" si="78"/>
        <v> </v>
      </c>
    </row>
    <row r="1162" ht="12.75">
      <c r="S1162" s="54" t="str">
        <f t="shared" si="78"/>
        <v> </v>
      </c>
    </row>
    <row r="1163" ht="12.75">
      <c r="S1163" s="54" t="str">
        <f t="shared" si="78"/>
        <v> </v>
      </c>
    </row>
    <row r="1164" ht="12.75">
      <c r="S1164" s="54" t="str">
        <f t="shared" si="78"/>
        <v> </v>
      </c>
    </row>
    <row r="1165" ht="12.75">
      <c r="S1165" s="54" t="str">
        <f t="shared" si="78"/>
        <v> </v>
      </c>
    </row>
    <row r="1166" ht="12.75">
      <c r="S1166" s="54" t="str">
        <f t="shared" si="78"/>
        <v> </v>
      </c>
    </row>
    <row r="1167" ht="12.75">
      <c r="S1167" s="54" t="str">
        <f t="shared" si="78"/>
        <v> </v>
      </c>
    </row>
    <row r="1168" ht="12.75">
      <c r="S1168" s="54" t="str">
        <f t="shared" si="78"/>
        <v> </v>
      </c>
    </row>
    <row r="1169" ht="12.75">
      <c r="S1169" s="54" t="str">
        <f t="shared" si="78"/>
        <v> </v>
      </c>
    </row>
    <row r="1170" ht="12.75">
      <c r="S1170" s="54" t="str">
        <f t="shared" si="78"/>
        <v> </v>
      </c>
    </row>
    <row r="1171" ht="12.75">
      <c r="S1171" s="54" t="str">
        <f t="shared" si="78"/>
        <v> </v>
      </c>
    </row>
    <row r="1172" ht="12.75">
      <c r="S1172" s="54" t="str">
        <f t="shared" si="78"/>
        <v> </v>
      </c>
    </row>
    <row r="1173" ht="12.75">
      <c r="S1173" s="54" t="str">
        <f t="shared" si="78"/>
        <v> </v>
      </c>
    </row>
    <row r="1174" ht="12.75">
      <c r="S1174" s="54" t="str">
        <f aca="true" t="shared" si="79" ref="S1174:S1237">IF(M1174&gt;80,1," ")</f>
        <v> </v>
      </c>
    </row>
    <row r="1175" ht="12.75">
      <c r="S1175" s="54" t="str">
        <f t="shared" si="79"/>
        <v> </v>
      </c>
    </row>
    <row r="1176" ht="12.75">
      <c r="S1176" s="54" t="str">
        <f t="shared" si="79"/>
        <v> </v>
      </c>
    </row>
    <row r="1177" ht="12.75">
      <c r="S1177" s="54" t="str">
        <f t="shared" si="79"/>
        <v> </v>
      </c>
    </row>
    <row r="1178" ht="12.75">
      <c r="S1178" s="54" t="str">
        <f t="shared" si="79"/>
        <v> </v>
      </c>
    </row>
    <row r="1179" ht="12.75">
      <c r="S1179" s="54" t="str">
        <f t="shared" si="79"/>
        <v> </v>
      </c>
    </row>
    <row r="1180" ht="12.75">
      <c r="S1180" s="54" t="str">
        <f t="shared" si="79"/>
        <v> </v>
      </c>
    </row>
    <row r="1181" ht="12.75">
      <c r="S1181" s="54" t="str">
        <f t="shared" si="79"/>
        <v> </v>
      </c>
    </row>
    <row r="1182" ht="12.75">
      <c r="S1182" s="54" t="str">
        <f t="shared" si="79"/>
        <v> </v>
      </c>
    </row>
    <row r="1183" ht="12.75">
      <c r="S1183" s="54" t="str">
        <f t="shared" si="79"/>
        <v> </v>
      </c>
    </row>
    <row r="1184" ht="12.75">
      <c r="S1184" s="54" t="str">
        <f t="shared" si="79"/>
        <v> </v>
      </c>
    </row>
    <row r="1185" ht="12.75">
      <c r="S1185" s="54" t="str">
        <f t="shared" si="79"/>
        <v> </v>
      </c>
    </row>
    <row r="1186" ht="12.75">
      <c r="S1186" s="54" t="str">
        <f t="shared" si="79"/>
        <v> </v>
      </c>
    </row>
    <row r="1187" ht="12.75">
      <c r="S1187" s="54" t="str">
        <f t="shared" si="79"/>
        <v> </v>
      </c>
    </row>
    <row r="1188" ht="12.75">
      <c r="S1188" s="54" t="str">
        <f t="shared" si="79"/>
        <v> </v>
      </c>
    </row>
    <row r="1189" ht="12.75">
      <c r="S1189" s="54" t="str">
        <f t="shared" si="79"/>
        <v> </v>
      </c>
    </row>
    <row r="1190" ht="12.75">
      <c r="S1190" s="54" t="str">
        <f t="shared" si="79"/>
        <v> </v>
      </c>
    </row>
    <row r="1191" ht="12.75">
      <c r="S1191" s="54" t="str">
        <f t="shared" si="79"/>
        <v> </v>
      </c>
    </row>
    <row r="1192" ht="12.75">
      <c r="S1192" s="54" t="str">
        <f t="shared" si="79"/>
        <v> </v>
      </c>
    </row>
    <row r="1193" ht="12.75">
      <c r="S1193" s="54" t="str">
        <f t="shared" si="79"/>
        <v> </v>
      </c>
    </row>
    <row r="1194" ht="12.75">
      <c r="S1194" s="54" t="str">
        <f t="shared" si="79"/>
        <v> </v>
      </c>
    </row>
    <row r="1195" ht="12.75">
      <c r="S1195" s="54" t="str">
        <f t="shared" si="79"/>
        <v> </v>
      </c>
    </row>
    <row r="1196" ht="12.75">
      <c r="S1196" s="54" t="str">
        <f t="shared" si="79"/>
        <v> </v>
      </c>
    </row>
    <row r="1197" ht="12.75">
      <c r="S1197" s="54" t="str">
        <f t="shared" si="79"/>
        <v> </v>
      </c>
    </row>
    <row r="1198" ht="12.75">
      <c r="S1198" s="54" t="str">
        <f t="shared" si="79"/>
        <v> </v>
      </c>
    </row>
    <row r="1199" ht="12.75">
      <c r="S1199" s="54" t="str">
        <f t="shared" si="79"/>
        <v> </v>
      </c>
    </row>
    <row r="1200" ht="12.75">
      <c r="S1200" s="54" t="str">
        <f t="shared" si="79"/>
        <v> </v>
      </c>
    </row>
    <row r="1201" ht="12.75">
      <c r="S1201" s="54" t="str">
        <f t="shared" si="79"/>
        <v> </v>
      </c>
    </row>
    <row r="1202" ht="12.75">
      <c r="S1202" s="54" t="str">
        <f t="shared" si="79"/>
        <v> </v>
      </c>
    </row>
    <row r="1203" ht="12.75">
      <c r="S1203" s="54" t="str">
        <f t="shared" si="79"/>
        <v> </v>
      </c>
    </row>
    <row r="1204" ht="12.75">
      <c r="S1204" s="54" t="str">
        <f t="shared" si="79"/>
        <v> </v>
      </c>
    </row>
    <row r="1205" ht="12.75">
      <c r="S1205" s="54" t="str">
        <f t="shared" si="79"/>
        <v> </v>
      </c>
    </row>
    <row r="1206" ht="12.75">
      <c r="S1206" s="54" t="str">
        <f t="shared" si="79"/>
        <v> </v>
      </c>
    </row>
    <row r="1207" ht="12.75">
      <c r="S1207" s="54" t="str">
        <f t="shared" si="79"/>
        <v> </v>
      </c>
    </row>
    <row r="1208" ht="12.75">
      <c r="S1208" s="54" t="str">
        <f t="shared" si="79"/>
        <v> </v>
      </c>
    </row>
    <row r="1209" ht="12.75">
      <c r="S1209" s="54" t="str">
        <f t="shared" si="79"/>
        <v> </v>
      </c>
    </row>
    <row r="1210" ht="12.75">
      <c r="S1210" s="54" t="str">
        <f t="shared" si="79"/>
        <v> </v>
      </c>
    </row>
    <row r="1211" ht="12.75">
      <c r="S1211" s="54" t="str">
        <f t="shared" si="79"/>
        <v> </v>
      </c>
    </row>
    <row r="1212" ht="12.75">
      <c r="S1212" s="54" t="str">
        <f t="shared" si="79"/>
        <v> </v>
      </c>
    </row>
    <row r="1213" ht="12.75">
      <c r="S1213" s="54" t="str">
        <f t="shared" si="79"/>
        <v> </v>
      </c>
    </row>
    <row r="1214" ht="12.75">
      <c r="S1214" s="54" t="str">
        <f t="shared" si="79"/>
        <v> </v>
      </c>
    </row>
    <row r="1215" ht="12.75">
      <c r="S1215" s="54" t="str">
        <f t="shared" si="79"/>
        <v> </v>
      </c>
    </row>
    <row r="1216" ht="12.75">
      <c r="S1216" s="54" t="str">
        <f t="shared" si="79"/>
        <v> </v>
      </c>
    </row>
    <row r="1217" ht="12.75">
      <c r="S1217" s="54" t="str">
        <f t="shared" si="79"/>
        <v> </v>
      </c>
    </row>
    <row r="1218" ht="12.75">
      <c r="S1218" s="54" t="str">
        <f t="shared" si="79"/>
        <v> </v>
      </c>
    </row>
    <row r="1219" ht="12.75">
      <c r="S1219" s="54" t="str">
        <f t="shared" si="79"/>
        <v> </v>
      </c>
    </row>
    <row r="1220" ht="12.75">
      <c r="S1220" s="54" t="str">
        <f t="shared" si="79"/>
        <v> </v>
      </c>
    </row>
    <row r="1221" ht="12.75">
      <c r="S1221" s="54" t="str">
        <f t="shared" si="79"/>
        <v> </v>
      </c>
    </row>
    <row r="1222" ht="12.75">
      <c r="S1222" s="54" t="str">
        <f t="shared" si="79"/>
        <v> </v>
      </c>
    </row>
    <row r="1223" ht="12.75">
      <c r="S1223" s="54" t="str">
        <f t="shared" si="79"/>
        <v> </v>
      </c>
    </row>
    <row r="1224" ht="12.75">
      <c r="S1224" s="54" t="str">
        <f t="shared" si="79"/>
        <v> </v>
      </c>
    </row>
    <row r="1225" ht="12.75">
      <c r="S1225" s="54" t="str">
        <f t="shared" si="79"/>
        <v> </v>
      </c>
    </row>
    <row r="1226" ht="12.75">
      <c r="S1226" s="54" t="str">
        <f t="shared" si="79"/>
        <v> </v>
      </c>
    </row>
    <row r="1227" ht="12.75">
      <c r="S1227" s="54" t="str">
        <f t="shared" si="79"/>
        <v> </v>
      </c>
    </row>
    <row r="1228" ht="12.75">
      <c r="S1228" s="54" t="str">
        <f t="shared" si="79"/>
        <v> </v>
      </c>
    </row>
    <row r="1229" ht="12.75">
      <c r="S1229" s="54" t="str">
        <f t="shared" si="79"/>
        <v> </v>
      </c>
    </row>
    <row r="1230" ht="12.75">
      <c r="S1230" s="54" t="str">
        <f t="shared" si="79"/>
        <v> </v>
      </c>
    </row>
    <row r="1231" ht="12.75">
      <c r="S1231" s="54" t="str">
        <f t="shared" si="79"/>
        <v> </v>
      </c>
    </row>
    <row r="1232" ht="12.75">
      <c r="S1232" s="54" t="str">
        <f t="shared" si="79"/>
        <v> </v>
      </c>
    </row>
    <row r="1233" ht="12.75">
      <c r="S1233" s="54" t="str">
        <f t="shared" si="79"/>
        <v> </v>
      </c>
    </row>
    <row r="1234" ht="12.75">
      <c r="S1234" s="54" t="str">
        <f t="shared" si="79"/>
        <v> </v>
      </c>
    </row>
    <row r="1235" ht="12.75">
      <c r="S1235" s="54" t="str">
        <f t="shared" si="79"/>
        <v> </v>
      </c>
    </row>
    <row r="1236" ht="12.75">
      <c r="S1236" s="54" t="str">
        <f t="shared" si="79"/>
        <v> </v>
      </c>
    </row>
    <row r="1237" ht="12.75">
      <c r="S1237" s="54" t="str">
        <f t="shared" si="79"/>
        <v> </v>
      </c>
    </row>
    <row r="1238" ht="12.75">
      <c r="S1238" s="54" t="str">
        <f aca="true" t="shared" si="80" ref="S1238:S1301">IF(M1238&gt;80,1," ")</f>
        <v> </v>
      </c>
    </row>
    <row r="1239" ht="12.75">
      <c r="S1239" s="54" t="str">
        <f t="shared" si="80"/>
        <v> </v>
      </c>
    </row>
    <row r="1240" ht="12.75">
      <c r="S1240" s="54" t="str">
        <f t="shared" si="80"/>
        <v> </v>
      </c>
    </row>
    <row r="1241" ht="12.75">
      <c r="S1241" s="54" t="str">
        <f t="shared" si="80"/>
        <v> </v>
      </c>
    </row>
    <row r="1242" ht="12.75">
      <c r="S1242" s="54" t="str">
        <f t="shared" si="80"/>
        <v> </v>
      </c>
    </row>
    <row r="1243" ht="12.75">
      <c r="S1243" s="54" t="str">
        <f t="shared" si="80"/>
        <v> </v>
      </c>
    </row>
    <row r="1244" ht="12.75">
      <c r="S1244" s="54" t="str">
        <f t="shared" si="80"/>
        <v> </v>
      </c>
    </row>
    <row r="1245" ht="12.75">
      <c r="S1245" s="54" t="str">
        <f t="shared" si="80"/>
        <v> </v>
      </c>
    </row>
    <row r="1246" ht="12.75">
      <c r="S1246" s="54" t="str">
        <f t="shared" si="80"/>
        <v> </v>
      </c>
    </row>
    <row r="1247" ht="12.75">
      <c r="S1247" s="54" t="str">
        <f t="shared" si="80"/>
        <v> </v>
      </c>
    </row>
    <row r="1248" ht="12.75">
      <c r="S1248" s="54" t="str">
        <f t="shared" si="80"/>
        <v> </v>
      </c>
    </row>
    <row r="1249" ht="12.75">
      <c r="S1249" s="54" t="str">
        <f t="shared" si="80"/>
        <v> </v>
      </c>
    </row>
    <row r="1250" ht="12.75">
      <c r="S1250" s="54" t="str">
        <f t="shared" si="80"/>
        <v> </v>
      </c>
    </row>
    <row r="1251" ht="12.75">
      <c r="S1251" s="54" t="str">
        <f t="shared" si="80"/>
        <v> </v>
      </c>
    </row>
    <row r="1252" ht="12.75">
      <c r="S1252" s="54" t="str">
        <f t="shared" si="80"/>
        <v> </v>
      </c>
    </row>
    <row r="1253" ht="12.75">
      <c r="S1253" s="54" t="str">
        <f t="shared" si="80"/>
        <v> </v>
      </c>
    </row>
    <row r="1254" ht="12.75">
      <c r="S1254" s="54" t="str">
        <f t="shared" si="80"/>
        <v> </v>
      </c>
    </row>
    <row r="1255" ht="12.75">
      <c r="S1255" s="54" t="str">
        <f t="shared" si="80"/>
        <v> </v>
      </c>
    </row>
    <row r="1256" ht="12.75">
      <c r="S1256" s="54" t="str">
        <f t="shared" si="80"/>
        <v> </v>
      </c>
    </row>
    <row r="1257" ht="12.75">
      <c r="S1257" s="54" t="str">
        <f t="shared" si="80"/>
        <v> </v>
      </c>
    </row>
    <row r="1258" ht="12.75">
      <c r="S1258" s="54" t="str">
        <f t="shared" si="80"/>
        <v> </v>
      </c>
    </row>
    <row r="1259" ht="12.75">
      <c r="S1259" s="54" t="str">
        <f t="shared" si="80"/>
        <v> </v>
      </c>
    </row>
    <row r="1260" ht="12.75">
      <c r="S1260" s="54" t="str">
        <f t="shared" si="80"/>
        <v> </v>
      </c>
    </row>
    <row r="1261" ht="12.75">
      <c r="S1261" s="54" t="str">
        <f t="shared" si="80"/>
        <v> </v>
      </c>
    </row>
    <row r="1262" ht="12.75">
      <c r="S1262" s="54" t="str">
        <f t="shared" si="80"/>
        <v> </v>
      </c>
    </row>
    <row r="1263" ht="12.75">
      <c r="S1263" s="54" t="str">
        <f t="shared" si="80"/>
        <v> </v>
      </c>
    </row>
    <row r="1264" ht="12.75">
      <c r="S1264" s="54" t="str">
        <f t="shared" si="80"/>
        <v> </v>
      </c>
    </row>
    <row r="1265" ht="12.75">
      <c r="S1265" s="54" t="str">
        <f t="shared" si="80"/>
        <v> </v>
      </c>
    </row>
    <row r="1266" ht="12.75">
      <c r="S1266" s="54" t="str">
        <f t="shared" si="80"/>
        <v> </v>
      </c>
    </row>
    <row r="1267" ht="12.75">
      <c r="S1267" s="54" t="str">
        <f t="shared" si="80"/>
        <v> </v>
      </c>
    </row>
    <row r="1268" ht="12.75">
      <c r="S1268" s="54" t="str">
        <f t="shared" si="80"/>
        <v> </v>
      </c>
    </row>
    <row r="1269" ht="12.75">
      <c r="S1269" s="54" t="str">
        <f t="shared" si="80"/>
        <v> </v>
      </c>
    </row>
    <row r="1270" ht="12.75">
      <c r="S1270" s="54" t="str">
        <f t="shared" si="80"/>
        <v> </v>
      </c>
    </row>
    <row r="1271" ht="12.75">
      <c r="S1271" s="54" t="str">
        <f t="shared" si="80"/>
        <v> </v>
      </c>
    </row>
    <row r="1272" ht="12.75">
      <c r="S1272" s="54" t="str">
        <f t="shared" si="80"/>
        <v> </v>
      </c>
    </row>
    <row r="1273" ht="12.75">
      <c r="S1273" s="54" t="str">
        <f t="shared" si="80"/>
        <v> </v>
      </c>
    </row>
    <row r="1274" ht="12.75">
      <c r="S1274" s="54" t="str">
        <f t="shared" si="80"/>
        <v> </v>
      </c>
    </row>
    <row r="1275" ht="12.75">
      <c r="S1275" s="54" t="str">
        <f t="shared" si="80"/>
        <v> </v>
      </c>
    </row>
    <row r="1276" ht="12.75">
      <c r="S1276" s="54" t="str">
        <f t="shared" si="80"/>
        <v> </v>
      </c>
    </row>
    <row r="1277" ht="12.75">
      <c r="S1277" s="54" t="str">
        <f t="shared" si="80"/>
        <v> </v>
      </c>
    </row>
    <row r="1278" ht="12.75">
      <c r="S1278" s="54" t="str">
        <f t="shared" si="80"/>
        <v> </v>
      </c>
    </row>
    <row r="1279" ht="12.75">
      <c r="S1279" s="54" t="str">
        <f t="shared" si="80"/>
        <v> </v>
      </c>
    </row>
    <row r="1280" ht="12.75">
      <c r="S1280" s="54" t="str">
        <f t="shared" si="80"/>
        <v> </v>
      </c>
    </row>
    <row r="1281" ht="12.75">
      <c r="S1281" s="54" t="str">
        <f t="shared" si="80"/>
        <v> </v>
      </c>
    </row>
    <row r="1282" ht="12.75">
      <c r="S1282" s="54" t="str">
        <f t="shared" si="80"/>
        <v> </v>
      </c>
    </row>
    <row r="1283" ht="12.75">
      <c r="S1283" s="54" t="str">
        <f t="shared" si="80"/>
        <v> </v>
      </c>
    </row>
    <row r="1284" ht="12.75">
      <c r="S1284" s="54" t="str">
        <f t="shared" si="80"/>
        <v> </v>
      </c>
    </row>
    <row r="1285" ht="12.75">
      <c r="S1285" s="54" t="str">
        <f t="shared" si="80"/>
        <v> </v>
      </c>
    </row>
    <row r="1286" ht="12.75">
      <c r="S1286" s="54" t="str">
        <f t="shared" si="80"/>
        <v> </v>
      </c>
    </row>
    <row r="1287" ht="12.75">
      <c r="S1287" s="54" t="str">
        <f t="shared" si="80"/>
        <v> </v>
      </c>
    </row>
    <row r="1288" ht="12.75">
      <c r="S1288" s="54" t="str">
        <f t="shared" si="80"/>
        <v> </v>
      </c>
    </row>
    <row r="1289" ht="12.75">
      <c r="S1289" s="54" t="str">
        <f t="shared" si="80"/>
        <v> </v>
      </c>
    </row>
    <row r="1290" ht="12.75">
      <c r="S1290" s="54" t="str">
        <f t="shared" si="80"/>
        <v> </v>
      </c>
    </row>
    <row r="1291" ht="12.75">
      <c r="S1291" s="54" t="str">
        <f t="shared" si="80"/>
        <v> </v>
      </c>
    </row>
    <row r="1292" ht="12.75">
      <c r="S1292" s="54" t="str">
        <f t="shared" si="80"/>
        <v> </v>
      </c>
    </row>
    <row r="1293" ht="12.75">
      <c r="S1293" s="54" t="str">
        <f t="shared" si="80"/>
        <v> </v>
      </c>
    </row>
    <row r="1294" ht="12.75">
      <c r="S1294" s="54" t="str">
        <f t="shared" si="80"/>
        <v> </v>
      </c>
    </row>
    <row r="1295" ht="12.75">
      <c r="S1295" s="54" t="str">
        <f t="shared" si="80"/>
        <v> </v>
      </c>
    </row>
    <row r="1296" ht="12.75">
      <c r="S1296" s="54" t="str">
        <f t="shared" si="80"/>
        <v> </v>
      </c>
    </row>
    <row r="1297" ht="12.75">
      <c r="S1297" s="54" t="str">
        <f t="shared" si="80"/>
        <v> </v>
      </c>
    </row>
    <row r="1298" ht="12.75">
      <c r="S1298" s="54" t="str">
        <f t="shared" si="80"/>
        <v> </v>
      </c>
    </row>
    <row r="1299" ht="12.75">
      <c r="S1299" s="54" t="str">
        <f t="shared" si="80"/>
        <v> </v>
      </c>
    </row>
    <row r="1300" ht="12.75">
      <c r="S1300" s="54" t="str">
        <f t="shared" si="80"/>
        <v> </v>
      </c>
    </row>
    <row r="1301" ht="12.75">
      <c r="S1301" s="54" t="str">
        <f t="shared" si="80"/>
        <v> </v>
      </c>
    </row>
    <row r="1302" ht="12.75">
      <c r="S1302" s="54" t="str">
        <f aca="true" t="shared" si="81" ref="S1302:S1365">IF(M1302&gt;80,1," ")</f>
        <v> </v>
      </c>
    </row>
    <row r="1303" ht="12.75">
      <c r="S1303" s="54" t="str">
        <f t="shared" si="81"/>
        <v> </v>
      </c>
    </row>
    <row r="1304" ht="12.75">
      <c r="S1304" s="54" t="str">
        <f t="shared" si="81"/>
        <v> </v>
      </c>
    </row>
    <row r="1305" ht="12.75">
      <c r="S1305" s="54" t="str">
        <f t="shared" si="81"/>
        <v> </v>
      </c>
    </row>
    <row r="1306" ht="12.75">
      <c r="S1306" s="54" t="str">
        <f t="shared" si="81"/>
        <v> </v>
      </c>
    </row>
    <row r="1307" ht="12.75">
      <c r="S1307" s="54" t="str">
        <f t="shared" si="81"/>
        <v> </v>
      </c>
    </row>
    <row r="1308" ht="12.75">
      <c r="S1308" s="54" t="str">
        <f t="shared" si="81"/>
        <v> </v>
      </c>
    </row>
    <row r="1309" ht="12.75">
      <c r="S1309" s="54" t="str">
        <f t="shared" si="81"/>
        <v> </v>
      </c>
    </row>
    <row r="1310" ht="12.75">
      <c r="S1310" s="54" t="str">
        <f t="shared" si="81"/>
        <v> </v>
      </c>
    </row>
    <row r="1311" ht="12.75">
      <c r="S1311" s="54" t="str">
        <f t="shared" si="81"/>
        <v> </v>
      </c>
    </row>
    <row r="1312" ht="12.75">
      <c r="S1312" s="54" t="str">
        <f t="shared" si="81"/>
        <v> </v>
      </c>
    </row>
    <row r="1313" ht="12.75">
      <c r="S1313" s="54" t="str">
        <f t="shared" si="81"/>
        <v> </v>
      </c>
    </row>
    <row r="1314" ht="12.75">
      <c r="S1314" s="54" t="str">
        <f t="shared" si="81"/>
        <v> </v>
      </c>
    </row>
    <row r="1315" ht="12.75">
      <c r="S1315" s="54" t="str">
        <f t="shared" si="81"/>
        <v> </v>
      </c>
    </row>
    <row r="1316" ht="12.75">
      <c r="S1316" s="54" t="str">
        <f t="shared" si="81"/>
        <v> </v>
      </c>
    </row>
    <row r="1317" ht="12.75">
      <c r="S1317" s="54" t="str">
        <f t="shared" si="81"/>
        <v> </v>
      </c>
    </row>
    <row r="1318" ht="12.75">
      <c r="S1318" s="54" t="str">
        <f t="shared" si="81"/>
        <v> </v>
      </c>
    </row>
    <row r="1319" ht="12.75">
      <c r="S1319" s="54" t="str">
        <f t="shared" si="81"/>
        <v> </v>
      </c>
    </row>
    <row r="1320" ht="12.75">
      <c r="S1320" s="54" t="str">
        <f t="shared" si="81"/>
        <v> </v>
      </c>
    </row>
    <row r="1321" ht="12.75">
      <c r="S1321" s="54" t="str">
        <f t="shared" si="81"/>
        <v> </v>
      </c>
    </row>
    <row r="1322" ht="12.75">
      <c r="S1322" s="54" t="str">
        <f t="shared" si="81"/>
        <v> </v>
      </c>
    </row>
    <row r="1323" ht="12.75">
      <c r="S1323" s="54" t="str">
        <f t="shared" si="81"/>
        <v> </v>
      </c>
    </row>
    <row r="1324" ht="12.75">
      <c r="S1324" s="54" t="str">
        <f t="shared" si="81"/>
        <v> </v>
      </c>
    </row>
    <row r="1325" ht="12.75">
      <c r="S1325" s="54" t="str">
        <f t="shared" si="81"/>
        <v> </v>
      </c>
    </row>
    <row r="1326" ht="12.75">
      <c r="S1326" s="54" t="str">
        <f t="shared" si="81"/>
        <v> </v>
      </c>
    </row>
    <row r="1327" ht="12.75">
      <c r="S1327" s="54" t="str">
        <f t="shared" si="81"/>
        <v> </v>
      </c>
    </row>
    <row r="1328" ht="12.75">
      <c r="S1328" s="54" t="str">
        <f t="shared" si="81"/>
        <v> </v>
      </c>
    </row>
    <row r="1329" ht="12.75">
      <c r="S1329" s="54" t="str">
        <f t="shared" si="81"/>
        <v> </v>
      </c>
    </row>
    <row r="1330" ht="12.75">
      <c r="S1330" s="54" t="str">
        <f t="shared" si="81"/>
        <v> </v>
      </c>
    </row>
    <row r="1331" ht="12.75">
      <c r="S1331" s="54" t="str">
        <f t="shared" si="81"/>
        <v> </v>
      </c>
    </row>
    <row r="1332" ht="12.75">
      <c r="S1332" s="54" t="str">
        <f t="shared" si="81"/>
        <v> </v>
      </c>
    </row>
    <row r="1333" ht="12.75">
      <c r="S1333" s="54" t="str">
        <f t="shared" si="81"/>
        <v> </v>
      </c>
    </row>
    <row r="1334" ht="12.75">
      <c r="S1334" s="54" t="str">
        <f t="shared" si="81"/>
        <v> </v>
      </c>
    </row>
    <row r="1335" ht="12.75">
      <c r="S1335" s="54" t="str">
        <f t="shared" si="81"/>
        <v> </v>
      </c>
    </row>
    <row r="1336" ht="12.75">
      <c r="S1336" s="54" t="str">
        <f t="shared" si="81"/>
        <v> </v>
      </c>
    </row>
    <row r="1337" ht="12.75">
      <c r="S1337" s="54" t="str">
        <f t="shared" si="81"/>
        <v> </v>
      </c>
    </row>
    <row r="1338" ht="12.75">
      <c r="S1338" s="54" t="str">
        <f t="shared" si="81"/>
        <v> </v>
      </c>
    </row>
    <row r="1339" ht="12.75">
      <c r="S1339" s="54" t="str">
        <f t="shared" si="81"/>
        <v> </v>
      </c>
    </row>
    <row r="1340" ht="12.75">
      <c r="S1340" s="54" t="str">
        <f t="shared" si="81"/>
        <v> </v>
      </c>
    </row>
    <row r="1341" ht="12.75">
      <c r="S1341" s="54" t="str">
        <f t="shared" si="81"/>
        <v> </v>
      </c>
    </row>
    <row r="1342" ht="12.75">
      <c r="S1342" s="54" t="str">
        <f t="shared" si="81"/>
        <v> </v>
      </c>
    </row>
    <row r="1343" ht="12.75">
      <c r="S1343" s="54" t="str">
        <f t="shared" si="81"/>
        <v> </v>
      </c>
    </row>
    <row r="1344" ht="12.75">
      <c r="S1344" s="54" t="str">
        <f t="shared" si="81"/>
        <v> </v>
      </c>
    </row>
    <row r="1345" ht="12.75">
      <c r="S1345" s="54" t="str">
        <f t="shared" si="81"/>
        <v> </v>
      </c>
    </row>
    <row r="1346" ht="12.75">
      <c r="S1346" s="54" t="str">
        <f t="shared" si="81"/>
        <v> </v>
      </c>
    </row>
    <row r="1347" ht="12.75">
      <c r="S1347" s="54" t="str">
        <f t="shared" si="81"/>
        <v> </v>
      </c>
    </row>
    <row r="1348" ht="12.75">
      <c r="S1348" s="54" t="str">
        <f t="shared" si="81"/>
        <v> </v>
      </c>
    </row>
    <row r="1349" ht="12.75">
      <c r="S1349" s="54" t="str">
        <f t="shared" si="81"/>
        <v> </v>
      </c>
    </row>
    <row r="1350" ht="12.75">
      <c r="S1350" s="54" t="str">
        <f t="shared" si="81"/>
        <v> </v>
      </c>
    </row>
    <row r="1351" ht="12.75">
      <c r="S1351" s="54" t="str">
        <f t="shared" si="81"/>
        <v> </v>
      </c>
    </row>
    <row r="1352" ht="12.75">
      <c r="S1352" s="54" t="str">
        <f t="shared" si="81"/>
        <v> </v>
      </c>
    </row>
    <row r="1353" ht="12.75">
      <c r="S1353" s="54" t="str">
        <f t="shared" si="81"/>
        <v> </v>
      </c>
    </row>
    <row r="1354" ht="12.75">
      <c r="S1354" s="54" t="str">
        <f t="shared" si="81"/>
        <v> </v>
      </c>
    </row>
    <row r="1355" ht="12.75">
      <c r="S1355" s="54" t="str">
        <f t="shared" si="81"/>
        <v> </v>
      </c>
    </row>
    <row r="1356" ht="12.75">
      <c r="S1356" s="54" t="str">
        <f t="shared" si="81"/>
        <v> </v>
      </c>
    </row>
    <row r="1357" ht="12.75">
      <c r="S1357" s="54" t="str">
        <f t="shared" si="81"/>
        <v> </v>
      </c>
    </row>
    <row r="1358" ht="12.75">
      <c r="S1358" s="54" t="str">
        <f t="shared" si="81"/>
        <v> </v>
      </c>
    </row>
    <row r="1359" ht="12.75">
      <c r="S1359" s="54" t="str">
        <f t="shared" si="81"/>
        <v> </v>
      </c>
    </row>
    <row r="1360" ht="12.75">
      <c r="S1360" s="54" t="str">
        <f t="shared" si="81"/>
        <v> </v>
      </c>
    </row>
    <row r="1361" ht="12.75">
      <c r="S1361" s="54" t="str">
        <f t="shared" si="81"/>
        <v> </v>
      </c>
    </row>
    <row r="1362" ht="12.75">
      <c r="S1362" s="54" t="str">
        <f t="shared" si="81"/>
        <v> </v>
      </c>
    </row>
    <row r="1363" ht="12.75">
      <c r="S1363" s="54" t="str">
        <f t="shared" si="81"/>
        <v> </v>
      </c>
    </row>
    <row r="1364" ht="12.75">
      <c r="S1364" s="54" t="str">
        <f t="shared" si="81"/>
        <v> </v>
      </c>
    </row>
    <row r="1365" ht="12.75">
      <c r="S1365" s="54" t="str">
        <f t="shared" si="81"/>
        <v> </v>
      </c>
    </row>
    <row r="1366" ht="12.75">
      <c r="S1366" s="54" t="str">
        <f aca="true" t="shared" si="82" ref="S1366:S1429">IF(M1366&gt;80,1," ")</f>
        <v> </v>
      </c>
    </row>
    <row r="1367" ht="12.75">
      <c r="S1367" s="54" t="str">
        <f t="shared" si="82"/>
        <v> </v>
      </c>
    </row>
    <row r="1368" ht="12.75">
      <c r="S1368" s="54" t="str">
        <f t="shared" si="82"/>
        <v> </v>
      </c>
    </row>
    <row r="1369" ht="12.75">
      <c r="S1369" s="54" t="str">
        <f t="shared" si="82"/>
        <v> </v>
      </c>
    </row>
    <row r="1370" ht="12.75">
      <c r="S1370" s="54" t="str">
        <f t="shared" si="82"/>
        <v> </v>
      </c>
    </row>
    <row r="1371" ht="12.75">
      <c r="S1371" s="54" t="str">
        <f t="shared" si="82"/>
        <v> </v>
      </c>
    </row>
    <row r="1372" ht="12.75">
      <c r="S1372" s="54" t="str">
        <f t="shared" si="82"/>
        <v> </v>
      </c>
    </row>
    <row r="1373" ht="12.75">
      <c r="S1373" s="54" t="str">
        <f t="shared" si="82"/>
        <v> </v>
      </c>
    </row>
    <row r="1374" ht="12.75">
      <c r="S1374" s="54" t="str">
        <f t="shared" si="82"/>
        <v> </v>
      </c>
    </row>
    <row r="1375" ht="12.75">
      <c r="S1375" s="54" t="str">
        <f t="shared" si="82"/>
        <v> </v>
      </c>
    </row>
    <row r="1376" ht="12.75">
      <c r="S1376" s="54" t="str">
        <f t="shared" si="82"/>
        <v> </v>
      </c>
    </row>
    <row r="1377" ht="12.75">
      <c r="S1377" s="54" t="str">
        <f t="shared" si="82"/>
        <v> </v>
      </c>
    </row>
    <row r="1378" ht="12.75">
      <c r="S1378" s="54" t="str">
        <f t="shared" si="82"/>
        <v> </v>
      </c>
    </row>
    <row r="1379" ht="12.75">
      <c r="S1379" s="54" t="str">
        <f t="shared" si="82"/>
        <v> </v>
      </c>
    </row>
    <row r="1380" ht="12.75">
      <c r="S1380" s="54" t="str">
        <f t="shared" si="82"/>
        <v> </v>
      </c>
    </row>
    <row r="1381" ht="12.75">
      <c r="S1381" s="54" t="str">
        <f t="shared" si="82"/>
        <v> </v>
      </c>
    </row>
    <row r="1382" ht="12.75">
      <c r="S1382" s="54" t="str">
        <f t="shared" si="82"/>
        <v> </v>
      </c>
    </row>
    <row r="1383" ht="12.75">
      <c r="S1383" s="54" t="str">
        <f t="shared" si="82"/>
        <v> </v>
      </c>
    </row>
    <row r="1384" ht="12.75">
      <c r="S1384" s="54" t="str">
        <f t="shared" si="82"/>
        <v> </v>
      </c>
    </row>
    <row r="1385" ht="12.75">
      <c r="S1385" s="54" t="str">
        <f t="shared" si="82"/>
        <v> </v>
      </c>
    </row>
    <row r="1386" ht="12.75">
      <c r="S1386" s="54" t="str">
        <f t="shared" si="82"/>
        <v> </v>
      </c>
    </row>
    <row r="1387" ht="12.75">
      <c r="S1387" s="54" t="str">
        <f t="shared" si="82"/>
        <v> </v>
      </c>
    </row>
    <row r="1388" ht="12.75">
      <c r="S1388" s="54" t="str">
        <f t="shared" si="82"/>
        <v> </v>
      </c>
    </row>
    <row r="1389" ht="12.75">
      <c r="S1389" s="54" t="str">
        <f t="shared" si="82"/>
        <v> </v>
      </c>
    </row>
    <row r="1390" ht="12.75">
      <c r="S1390" s="54" t="str">
        <f t="shared" si="82"/>
        <v> </v>
      </c>
    </row>
    <row r="1391" ht="12.75">
      <c r="S1391" s="54" t="str">
        <f t="shared" si="82"/>
        <v> </v>
      </c>
    </row>
    <row r="1392" ht="12.75">
      <c r="S1392" s="54" t="str">
        <f t="shared" si="82"/>
        <v> </v>
      </c>
    </row>
    <row r="1393" ht="12.75">
      <c r="S1393" s="54" t="str">
        <f t="shared" si="82"/>
        <v> </v>
      </c>
    </row>
    <row r="1394" ht="12.75">
      <c r="S1394" s="54" t="str">
        <f t="shared" si="82"/>
        <v> </v>
      </c>
    </row>
    <row r="1395" ht="12.75">
      <c r="S1395" s="54" t="str">
        <f t="shared" si="82"/>
        <v> </v>
      </c>
    </row>
    <row r="1396" ht="12.75">
      <c r="S1396" s="54" t="str">
        <f t="shared" si="82"/>
        <v> </v>
      </c>
    </row>
    <row r="1397" ht="12.75">
      <c r="S1397" s="54" t="str">
        <f t="shared" si="82"/>
        <v> </v>
      </c>
    </row>
    <row r="1398" ht="12.75">
      <c r="S1398" s="54" t="str">
        <f t="shared" si="82"/>
        <v> </v>
      </c>
    </row>
    <row r="1399" ht="12.75">
      <c r="S1399" s="54" t="str">
        <f t="shared" si="82"/>
        <v> </v>
      </c>
    </row>
    <row r="1400" ht="12.75">
      <c r="S1400" s="54" t="str">
        <f t="shared" si="82"/>
        <v> </v>
      </c>
    </row>
    <row r="1401" ht="12.75">
      <c r="S1401" s="54" t="str">
        <f t="shared" si="82"/>
        <v> </v>
      </c>
    </row>
    <row r="1402" ht="12.75">
      <c r="S1402" s="54" t="str">
        <f t="shared" si="82"/>
        <v> </v>
      </c>
    </row>
    <row r="1403" ht="12.75">
      <c r="S1403" s="54" t="str">
        <f t="shared" si="82"/>
        <v> </v>
      </c>
    </row>
    <row r="1404" ht="12.75">
      <c r="S1404" s="54" t="str">
        <f t="shared" si="82"/>
        <v> </v>
      </c>
    </row>
    <row r="1405" ht="12.75">
      <c r="S1405" s="54" t="str">
        <f t="shared" si="82"/>
        <v> </v>
      </c>
    </row>
    <row r="1406" ht="12.75">
      <c r="S1406" s="54" t="str">
        <f t="shared" si="82"/>
        <v> </v>
      </c>
    </row>
    <row r="1407" ht="12.75">
      <c r="S1407" s="54" t="str">
        <f t="shared" si="82"/>
        <v> </v>
      </c>
    </row>
    <row r="1408" ht="12.75">
      <c r="S1408" s="54" t="str">
        <f t="shared" si="82"/>
        <v> </v>
      </c>
    </row>
    <row r="1409" ht="12.75">
      <c r="S1409" s="54" t="str">
        <f t="shared" si="82"/>
        <v> </v>
      </c>
    </row>
    <row r="1410" ht="12.75">
      <c r="S1410" s="54" t="str">
        <f t="shared" si="82"/>
        <v> </v>
      </c>
    </row>
    <row r="1411" ht="12.75">
      <c r="S1411" s="54" t="str">
        <f t="shared" si="82"/>
        <v> </v>
      </c>
    </row>
    <row r="1412" ht="12.75">
      <c r="S1412" s="54" t="str">
        <f t="shared" si="82"/>
        <v> </v>
      </c>
    </row>
    <row r="1413" ht="12.75">
      <c r="S1413" s="54" t="str">
        <f t="shared" si="82"/>
        <v> </v>
      </c>
    </row>
    <row r="1414" ht="12.75">
      <c r="S1414" s="54" t="str">
        <f t="shared" si="82"/>
        <v> </v>
      </c>
    </row>
    <row r="1415" ht="12.75">
      <c r="S1415" s="54" t="str">
        <f t="shared" si="82"/>
        <v> </v>
      </c>
    </row>
    <row r="1416" ht="12.75">
      <c r="S1416" s="54" t="str">
        <f t="shared" si="82"/>
        <v> </v>
      </c>
    </row>
    <row r="1417" ht="12.75">
      <c r="S1417" s="54" t="str">
        <f t="shared" si="82"/>
        <v> </v>
      </c>
    </row>
    <row r="1418" ht="12.75">
      <c r="S1418" s="54" t="str">
        <f t="shared" si="82"/>
        <v> </v>
      </c>
    </row>
    <row r="1419" ht="12.75">
      <c r="S1419" s="54" t="str">
        <f t="shared" si="82"/>
        <v> </v>
      </c>
    </row>
    <row r="1420" ht="12.75">
      <c r="S1420" s="54" t="str">
        <f t="shared" si="82"/>
        <v> </v>
      </c>
    </row>
    <row r="1421" ht="12.75">
      <c r="S1421" s="54" t="str">
        <f t="shared" si="82"/>
        <v> </v>
      </c>
    </row>
    <row r="1422" ht="12.75">
      <c r="S1422" s="54" t="str">
        <f t="shared" si="82"/>
        <v> </v>
      </c>
    </row>
    <row r="1423" ht="12.75">
      <c r="S1423" s="54" t="str">
        <f t="shared" si="82"/>
        <v> </v>
      </c>
    </row>
    <row r="1424" ht="12.75">
      <c r="S1424" s="54" t="str">
        <f t="shared" si="82"/>
        <v> </v>
      </c>
    </row>
    <row r="1425" ht="12.75">
      <c r="S1425" s="54" t="str">
        <f t="shared" si="82"/>
        <v> </v>
      </c>
    </row>
    <row r="1426" ht="12.75">
      <c r="S1426" s="54" t="str">
        <f t="shared" si="82"/>
        <v> </v>
      </c>
    </row>
    <row r="1427" ht="12.75">
      <c r="S1427" s="54" t="str">
        <f t="shared" si="82"/>
        <v> </v>
      </c>
    </row>
    <row r="1428" ht="12.75">
      <c r="S1428" s="54" t="str">
        <f t="shared" si="82"/>
        <v> </v>
      </c>
    </row>
    <row r="1429" ht="12.75">
      <c r="S1429" s="54" t="str">
        <f t="shared" si="82"/>
        <v> </v>
      </c>
    </row>
    <row r="1430" ht="12.75">
      <c r="S1430" s="54" t="str">
        <f aca="true" t="shared" si="83" ref="S1430:S1493">IF(M1430&gt;80,1," ")</f>
        <v> </v>
      </c>
    </row>
    <row r="1431" ht="12.75">
      <c r="S1431" s="54" t="str">
        <f t="shared" si="83"/>
        <v> </v>
      </c>
    </row>
    <row r="1432" ht="12.75">
      <c r="S1432" s="54" t="str">
        <f t="shared" si="83"/>
        <v> </v>
      </c>
    </row>
    <row r="1433" ht="12.75">
      <c r="S1433" s="54" t="str">
        <f t="shared" si="83"/>
        <v> </v>
      </c>
    </row>
    <row r="1434" ht="12.75">
      <c r="S1434" s="54" t="str">
        <f t="shared" si="83"/>
        <v> </v>
      </c>
    </row>
    <row r="1435" ht="12.75">
      <c r="S1435" s="54" t="str">
        <f t="shared" si="83"/>
        <v> </v>
      </c>
    </row>
    <row r="1436" ht="12.75">
      <c r="S1436" s="54" t="str">
        <f t="shared" si="83"/>
        <v> </v>
      </c>
    </row>
    <row r="1437" ht="12.75">
      <c r="S1437" s="54" t="str">
        <f t="shared" si="83"/>
        <v> </v>
      </c>
    </row>
    <row r="1438" ht="12.75">
      <c r="S1438" s="54" t="str">
        <f t="shared" si="83"/>
        <v> </v>
      </c>
    </row>
    <row r="1439" ht="12.75">
      <c r="S1439" s="54" t="str">
        <f t="shared" si="83"/>
        <v> </v>
      </c>
    </row>
    <row r="1440" ht="12.75">
      <c r="S1440" s="54" t="str">
        <f t="shared" si="83"/>
        <v> </v>
      </c>
    </row>
    <row r="1441" ht="12.75">
      <c r="S1441" s="54" t="str">
        <f t="shared" si="83"/>
        <v> </v>
      </c>
    </row>
    <row r="1442" ht="12.75">
      <c r="S1442" s="54" t="str">
        <f t="shared" si="83"/>
        <v> </v>
      </c>
    </row>
    <row r="1443" ht="12.75">
      <c r="S1443" s="54" t="str">
        <f t="shared" si="83"/>
        <v> </v>
      </c>
    </row>
    <row r="1444" ht="12.75">
      <c r="S1444" s="54" t="str">
        <f t="shared" si="83"/>
        <v> </v>
      </c>
    </row>
    <row r="1445" ht="12.75">
      <c r="S1445" s="54" t="str">
        <f t="shared" si="83"/>
        <v> </v>
      </c>
    </row>
    <row r="1446" ht="12.75">
      <c r="S1446" s="54" t="str">
        <f t="shared" si="83"/>
        <v> </v>
      </c>
    </row>
    <row r="1447" ht="12.75">
      <c r="S1447" s="54" t="str">
        <f t="shared" si="83"/>
        <v> </v>
      </c>
    </row>
    <row r="1448" ht="12.75">
      <c r="S1448" s="54" t="str">
        <f t="shared" si="83"/>
        <v> </v>
      </c>
    </row>
    <row r="1449" ht="12.75">
      <c r="S1449" s="54" t="str">
        <f t="shared" si="83"/>
        <v> </v>
      </c>
    </row>
    <row r="1450" ht="12.75">
      <c r="S1450" s="54" t="str">
        <f t="shared" si="83"/>
        <v> </v>
      </c>
    </row>
    <row r="1451" ht="12.75">
      <c r="S1451" s="54" t="str">
        <f t="shared" si="83"/>
        <v> </v>
      </c>
    </row>
    <row r="1452" ht="12.75">
      <c r="S1452" s="54" t="str">
        <f t="shared" si="83"/>
        <v> </v>
      </c>
    </row>
    <row r="1453" ht="12.75">
      <c r="S1453" s="54" t="str">
        <f t="shared" si="83"/>
        <v> </v>
      </c>
    </row>
    <row r="1454" ht="12.75">
      <c r="S1454" s="54" t="str">
        <f t="shared" si="83"/>
        <v> </v>
      </c>
    </row>
    <row r="1455" ht="12.75">
      <c r="S1455" s="54" t="str">
        <f t="shared" si="83"/>
        <v> </v>
      </c>
    </row>
    <row r="1456" ht="12.75">
      <c r="S1456" s="54" t="str">
        <f t="shared" si="83"/>
        <v> </v>
      </c>
    </row>
    <row r="1457" ht="12.75">
      <c r="S1457" s="54" t="str">
        <f t="shared" si="83"/>
        <v> </v>
      </c>
    </row>
    <row r="1458" ht="12.75">
      <c r="S1458" s="54" t="str">
        <f t="shared" si="83"/>
        <v> </v>
      </c>
    </row>
    <row r="1459" ht="12.75">
      <c r="S1459" s="54" t="str">
        <f t="shared" si="83"/>
        <v> </v>
      </c>
    </row>
    <row r="1460" ht="12.75">
      <c r="S1460" s="54" t="str">
        <f t="shared" si="83"/>
        <v> </v>
      </c>
    </row>
    <row r="1461" ht="12.75">
      <c r="S1461" s="54" t="str">
        <f t="shared" si="83"/>
        <v> </v>
      </c>
    </row>
    <row r="1462" ht="12.75">
      <c r="S1462" s="54" t="str">
        <f t="shared" si="83"/>
        <v> </v>
      </c>
    </row>
    <row r="1463" ht="12.75">
      <c r="S1463" s="54" t="str">
        <f t="shared" si="83"/>
        <v> </v>
      </c>
    </row>
    <row r="1464" ht="12.75">
      <c r="S1464" s="54" t="str">
        <f t="shared" si="83"/>
        <v> </v>
      </c>
    </row>
    <row r="1465" ht="12.75">
      <c r="S1465" s="54" t="str">
        <f t="shared" si="83"/>
        <v> </v>
      </c>
    </row>
    <row r="1466" ht="12.75">
      <c r="S1466" s="54" t="str">
        <f t="shared" si="83"/>
        <v> </v>
      </c>
    </row>
    <row r="1467" ht="12.75">
      <c r="S1467" s="54" t="str">
        <f t="shared" si="83"/>
        <v> </v>
      </c>
    </row>
    <row r="1468" ht="12.75">
      <c r="S1468" s="54" t="str">
        <f t="shared" si="83"/>
        <v> </v>
      </c>
    </row>
    <row r="1469" ht="12.75">
      <c r="S1469" s="54" t="str">
        <f t="shared" si="83"/>
        <v> </v>
      </c>
    </row>
    <row r="1470" ht="12.75">
      <c r="S1470" s="54" t="str">
        <f t="shared" si="83"/>
        <v> </v>
      </c>
    </row>
    <row r="1471" ht="12.75">
      <c r="S1471" s="54" t="str">
        <f t="shared" si="83"/>
        <v> </v>
      </c>
    </row>
    <row r="1472" ht="12.75">
      <c r="S1472" s="54" t="str">
        <f t="shared" si="83"/>
        <v> </v>
      </c>
    </row>
    <row r="1473" ht="12.75">
      <c r="S1473" s="54" t="str">
        <f t="shared" si="83"/>
        <v> </v>
      </c>
    </row>
    <row r="1474" ht="12.75">
      <c r="S1474" s="54" t="str">
        <f t="shared" si="83"/>
        <v> </v>
      </c>
    </row>
    <row r="1475" ht="12.75">
      <c r="S1475" s="54" t="str">
        <f t="shared" si="83"/>
        <v> </v>
      </c>
    </row>
    <row r="1476" ht="12.75">
      <c r="S1476" s="54" t="str">
        <f t="shared" si="83"/>
        <v> </v>
      </c>
    </row>
    <row r="1477" ht="12.75">
      <c r="S1477" s="54" t="str">
        <f t="shared" si="83"/>
        <v> </v>
      </c>
    </row>
    <row r="1478" ht="12.75">
      <c r="S1478" s="54" t="str">
        <f t="shared" si="83"/>
        <v> </v>
      </c>
    </row>
    <row r="1479" ht="12.75">
      <c r="S1479" s="54" t="str">
        <f t="shared" si="83"/>
        <v> </v>
      </c>
    </row>
    <row r="1480" ht="12.75">
      <c r="S1480" s="54" t="str">
        <f t="shared" si="83"/>
        <v> </v>
      </c>
    </row>
    <row r="1481" ht="12.75">
      <c r="S1481" s="54" t="str">
        <f t="shared" si="83"/>
        <v> </v>
      </c>
    </row>
    <row r="1482" ht="12.75">
      <c r="S1482" s="54" t="str">
        <f t="shared" si="83"/>
        <v> </v>
      </c>
    </row>
    <row r="1483" ht="12.75">
      <c r="S1483" s="54" t="str">
        <f t="shared" si="83"/>
        <v> </v>
      </c>
    </row>
    <row r="1484" ht="12.75">
      <c r="S1484" s="54" t="str">
        <f t="shared" si="83"/>
        <v> </v>
      </c>
    </row>
    <row r="1485" ht="12.75">
      <c r="S1485" s="54" t="str">
        <f t="shared" si="83"/>
        <v> </v>
      </c>
    </row>
    <row r="1486" ht="12.75">
      <c r="S1486" s="54" t="str">
        <f t="shared" si="83"/>
        <v> </v>
      </c>
    </row>
    <row r="1487" ht="12.75">
      <c r="S1487" s="54" t="str">
        <f t="shared" si="83"/>
        <v> </v>
      </c>
    </row>
    <row r="1488" ht="12.75">
      <c r="S1488" s="54" t="str">
        <f t="shared" si="83"/>
        <v> </v>
      </c>
    </row>
    <row r="1489" ht="12.75">
      <c r="S1489" s="54" t="str">
        <f t="shared" si="83"/>
        <v> </v>
      </c>
    </row>
    <row r="1490" ht="12.75">
      <c r="S1490" s="54" t="str">
        <f t="shared" si="83"/>
        <v> </v>
      </c>
    </row>
    <row r="1491" ht="12.75">
      <c r="S1491" s="54" t="str">
        <f t="shared" si="83"/>
        <v> </v>
      </c>
    </row>
    <row r="1492" ht="12.75">
      <c r="S1492" s="54" t="str">
        <f t="shared" si="83"/>
        <v> </v>
      </c>
    </row>
    <row r="1493" ht="12.75">
      <c r="S1493" s="54" t="str">
        <f t="shared" si="83"/>
        <v> </v>
      </c>
    </row>
    <row r="1494" ht="12.75">
      <c r="S1494" s="54" t="str">
        <f aca="true" t="shared" si="84" ref="S1494:S1557">IF(M1494&gt;80,1," ")</f>
        <v> </v>
      </c>
    </row>
    <row r="1495" ht="12.75">
      <c r="S1495" s="54" t="str">
        <f t="shared" si="84"/>
        <v> </v>
      </c>
    </row>
    <row r="1496" ht="12.75">
      <c r="S1496" s="54" t="str">
        <f t="shared" si="84"/>
        <v> </v>
      </c>
    </row>
    <row r="1497" ht="12.75">
      <c r="S1497" s="54" t="str">
        <f t="shared" si="84"/>
        <v> </v>
      </c>
    </row>
    <row r="1498" ht="12.75">
      <c r="S1498" s="54" t="str">
        <f t="shared" si="84"/>
        <v> </v>
      </c>
    </row>
    <row r="1499" ht="12.75">
      <c r="S1499" s="54" t="str">
        <f t="shared" si="84"/>
        <v> </v>
      </c>
    </row>
    <row r="1500" ht="12.75">
      <c r="S1500" s="54" t="str">
        <f t="shared" si="84"/>
        <v> </v>
      </c>
    </row>
    <row r="1501" ht="12.75">
      <c r="S1501" s="54" t="str">
        <f t="shared" si="84"/>
        <v> </v>
      </c>
    </row>
    <row r="1502" ht="12.75">
      <c r="S1502" s="54" t="str">
        <f t="shared" si="84"/>
        <v> </v>
      </c>
    </row>
    <row r="1503" ht="12.75">
      <c r="S1503" s="54" t="str">
        <f t="shared" si="84"/>
        <v> </v>
      </c>
    </row>
    <row r="1504" ht="12.75">
      <c r="S1504" s="54" t="str">
        <f t="shared" si="84"/>
        <v> </v>
      </c>
    </row>
    <row r="1505" ht="12.75">
      <c r="S1505" s="54" t="str">
        <f t="shared" si="84"/>
        <v> </v>
      </c>
    </row>
    <row r="1506" ht="12.75">
      <c r="S1506" s="54" t="str">
        <f t="shared" si="84"/>
        <v> </v>
      </c>
    </row>
    <row r="1507" ht="12.75">
      <c r="S1507" s="54" t="str">
        <f t="shared" si="84"/>
        <v> </v>
      </c>
    </row>
    <row r="1508" ht="12.75">
      <c r="S1508" s="54" t="str">
        <f t="shared" si="84"/>
        <v> </v>
      </c>
    </row>
    <row r="1509" ht="12.75">
      <c r="S1509" s="54" t="str">
        <f t="shared" si="84"/>
        <v> </v>
      </c>
    </row>
    <row r="1510" ht="12.75">
      <c r="S1510" s="54" t="str">
        <f t="shared" si="84"/>
        <v> </v>
      </c>
    </row>
    <row r="1511" ht="12.75">
      <c r="S1511" s="54" t="str">
        <f t="shared" si="84"/>
        <v> </v>
      </c>
    </row>
    <row r="1512" ht="12.75">
      <c r="S1512" s="54" t="str">
        <f t="shared" si="84"/>
        <v> </v>
      </c>
    </row>
    <row r="1513" ht="12.75">
      <c r="S1513" s="54" t="str">
        <f t="shared" si="84"/>
        <v> </v>
      </c>
    </row>
    <row r="1514" ht="12.75">
      <c r="S1514" s="54" t="str">
        <f t="shared" si="84"/>
        <v> </v>
      </c>
    </row>
    <row r="1515" ht="12.75">
      <c r="S1515" s="54" t="str">
        <f t="shared" si="84"/>
        <v> </v>
      </c>
    </row>
    <row r="1516" ht="12.75">
      <c r="S1516" s="54" t="str">
        <f t="shared" si="84"/>
        <v> </v>
      </c>
    </row>
    <row r="1517" ht="12.75">
      <c r="S1517" s="54" t="str">
        <f t="shared" si="84"/>
        <v> </v>
      </c>
    </row>
    <row r="1518" ht="12.75">
      <c r="S1518" s="54" t="str">
        <f t="shared" si="84"/>
        <v> </v>
      </c>
    </row>
    <row r="1519" ht="12.75">
      <c r="S1519" s="54" t="str">
        <f t="shared" si="84"/>
        <v> </v>
      </c>
    </row>
    <row r="1520" ht="12.75">
      <c r="S1520" s="54" t="str">
        <f t="shared" si="84"/>
        <v> </v>
      </c>
    </row>
    <row r="1521" ht="12.75">
      <c r="S1521" s="54" t="str">
        <f t="shared" si="84"/>
        <v> </v>
      </c>
    </row>
    <row r="1522" ht="12.75">
      <c r="S1522" s="54" t="str">
        <f t="shared" si="84"/>
        <v> </v>
      </c>
    </row>
    <row r="1523" ht="12.75">
      <c r="S1523" s="54" t="str">
        <f t="shared" si="84"/>
        <v> </v>
      </c>
    </row>
    <row r="1524" ht="12.75">
      <c r="S1524" s="54" t="str">
        <f t="shared" si="84"/>
        <v> </v>
      </c>
    </row>
    <row r="1525" ht="12.75">
      <c r="S1525" s="54" t="str">
        <f t="shared" si="84"/>
        <v> </v>
      </c>
    </row>
    <row r="1526" ht="12.75">
      <c r="S1526" s="54" t="str">
        <f t="shared" si="84"/>
        <v> </v>
      </c>
    </row>
    <row r="1527" ht="12.75">
      <c r="S1527" s="54" t="str">
        <f t="shared" si="84"/>
        <v> </v>
      </c>
    </row>
    <row r="1528" ht="12.75">
      <c r="S1528" s="54" t="str">
        <f t="shared" si="84"/>
        <v> </v>
      </c>
    </row>
    <row r="1529" ht="12.75">
      <c r="S1529" s="54" t="str">
        <f t="shared" si="84"/>
        <v> </v>
      </c>
    </row>
    <row r="1530" ht="12.75">
      <c r="S1530" s="54" t="str">
        <f t="shared" si="84"/>
        <v> </v>
      </c>
    </row>
    <row r="1531" ht="12.75">
      <c r="S1531" s="54" t="str">
        <f t="shared" si="84"/>
        <v> </v>
      </c>
    </row>
    <row r="1532" ht="12.75">
      <c r="S1532" s="54" t="str">
        <f t="shared" si="84"/>
        <v> </v>
      </c>
    </row>
    <row r="1533" ht="12.75">
      <c r="S1533" s="54" t="str">
        <f t="shared" si="84"/>
        <v> </v>
      </c>
    </row>
    <row r="1534" ht="12.75">
      <c r="S1534" s="54" t="str">
        <f t="shared" si="84"/>
        <v> </v>
      </c>
    </row>
    <row r="1535" ht="12.75">
      <c r="S1535" s="54" t="str">
        <f t="shared" si="84"/>
        <v> </v>
      </c>
    </row>
    <row r="1536" ht="12.75">
      <c r="S1536" s="54" t="str">
        <f t="shared" si="84"/>
        <v> </v>
      </c>
    </row>
    <row r="1537" ht="12.75">
      <c r="S1537" s="54" t="str">
        <f t="shared" si="84"/>
        <v> </v>
      </c>
    </row>
    <row r="1538" ht="12.75">
      <c r="S1538" s="54" t="str">
        <f t="shared" si="84"/>
        <v> </v>
      </c>
    </row>
    <row r="1539" ht="12.75">
      <c r="S1539" s="54" t="str">
        <f t="shared" si="84"/>
        <v> </v>
      </c>
    </row>
    <row r="1540" ht="12.75">
      <c r="S1540" s="54" t="str">
        <f t="shared" si="84"/>
        <v> </v>
      </c>
    </row>
    <row r="1541" ht="12.75">
      <c r="S1541" s="54" t="str">
        <f t="shared" si="84"/>
        <v> </v>
      </c>
    </row>
    <row r="1542" ht="12.75">
      <c r="S1542" s="54" t="str">
        <f t="shared" si="84"/>
        <v> </v>
      </c>
    </row>
    <row r="1543" ht="12.75">
      <c r="S1543" s="54" t="str">
        <f t="shared" si="84"/>
        <v> </v>
      </c>
    </row>
    <row r="1544" ht="12.75">
      <c r="S1544" s="54" t="str">
        <f t="shared" si="84"/>
        <v> </v>
      </c>
    </row>
    <row r="1545" ht="12.75">
      <c r="S1545" s="54" t="str">
        <f t="shared" si="84"/>
        <v> </v>
      </c>
    </row>
    <row r="1546" ht="12.75">
      <c r="S1546" s="54" t="str">
        <f t="shared" si="84"/>
        <v> </v>
      </c>
    </row>
    <row r="1547" ht="12.75">
      <c r="S1547" s="54" t="str">
        <f t="shared" si="84"/>
        <v> </v>
      </c>
    </row>
    <row r="1548" ht="12.75">
      <c r="S1548" s="54" t="str">
        <f t="shared" si="84"/>
        <v> </v>
      </c>
    </row>
    <row r="1549" ht="12.75">
      <c r="S1549" s="54" t="str">
        <f t="shared" si="84"/>
        <v> </v>
      </c>
    </row>
    <row r="1550" ht="12.75">
      <c r="S1550" s="54" t="str">
        <f t="shared" si="84"/>
        <v> </v>
      </c>
    </row>
    <row r="1551" ht="12.75">
      <c r="S1551" s="54" t="str">
        <f t="shared" si="84"/>
        <v> </v>
      </c>
    </row>
    <row r="1552" ht="12.75">
      <c r="S1552" s="54" t="str">
        <f t="shared" si="84"/>
        <v> </v>
      </c>
    </row>
    <row r="1553" ht="12.75">
      <c r="S1553" s="54" t="str">
        <f t="shared" si="84"/>
        <v> </v>
      </c>
    </row>
    <row r="1554" ht="12.75">
      <c r="S1554" s="54" t="str">
        <f t="shared" si="84"/>
        <v> </v>
      </c>
    </row>
    <row r="1555" ht="12.75">
      <c r="S1555" s="54" t="str">
        <f t="shared" si="84"/>
        <v> </v>
      </c>
    </row>
    <row r="1556" ht="12.75">
      <c r="S1556" s="54" t="str">
        <f t="shared" si="84"/>
        <v> </v>
      </c>
    </row>
    <row r="1557" ht="12.75">
      <c r="S1557" s="54" t="str">
        <f t="shared" si="84"/>
        <v> </v>
      </c>
    </row>
    <row r="1558" ht="12.75">
      <c r="S1558" s="54" t="str">
        <f aca="true" t="shared" si="85" ref="S1558:S1621">IF(M1558&gt;80,1," ")</f>
        <v> </v>
      </c>
    </row>
    <row r="1559" ht="12.75">
      <c r="S1559" s="54" t="str">
        <f t="shared" si="85"/>
        <v> </v>
      </c>
    </row>
    <row r="1560" ht="12.75">
      <c r="S1560" s="54" t="str">
        <f t="shared" si="85"/>
        <v> </v>
      </c>
    </row>
    <row r="1561" ht="12.75">
      <c r="S1561" s="54" t="str">
        <f t="shared" si="85"/>
        <v> </v>
      </c>
    </row>
    <row r="1562" ht="12.75">
      <c r="S1562" s="54" t="str">
        <f t="shared" si="85"/>
        <v> </v>
      </c>
    </row>
    <row r="1563" ht="12.75">
      <c r="S1563" s="54" t="str">
        <f t="shared" si="85"/>
        <v> </v>
      </c>
    </row>
    <row r="1564" ht="12.75">
      <c r="S1564" s="54" t="str">
        <f t="shared" si="85"/>
        <v> </v>
      </c>
    </row>
    <row r="1565" ht="12.75">
      <c r="S1565" s="54" t="str">
        <f t="shared" si="85"/>
        <v> </v>
      </c>
    </row>
    <row r="1566" ht="12.75">
      <c r="S1566" s="54" t="str">
        <f t="shared" si="85"/>
        <v> </v>
      </c>
    </row>
    <row r="1567" ht="12.75">
      <c r="S1567" s="54" t="str">
        <f t="shared" si="85"/>
        <v> </v>
      </c>
    </row>
    <row r="1568" ht="12.75">
      <c r="S1568" s="54" t="str">
        <f t="shared" si="85"/>
        <v> </v>
      </c>
    </row>
    <row r="1569" ht="12.75">
      <c r="S1569" s="54" t="str">
        <f t="shared" si="85"/>
        <v> </v>
      </c>
    </row>
    <row r="1570" ht="12.75">
      <c r="S1570" s="54" t="str">
        <f t="shared" si="85"/>
        <v> </v>
      </c>
    </row>
    <row r="1571" ht="12.75">
      <c r="S1571" s="54" t="str">
        <f t="shared" si="85"/>
        <v> </v>
      </c>
    </row>
    <row r="1572" ht="12.75">
      <c r="S1572" s="54" t="str">
        <f t="shared" si="85"/>
        <v> </v>
      </c>
    </row>
    <row r="1573" ht="12.75">
      <c r="S1573" s="54" t="str">
        <f t="shared" si="85"/>
        <v> </v>
      </c>
    </row>
    <row r="1574" ht="12.75">
      <c r="S1574" s="54" t="str">
        <f t="shared" si="85"/>
        <v> </v>
      </c>
    </row>
    <row r="1575" ht="12.75">
      <c r="S1575" s="54" t="str">
        <f t="shared" si="85"/>
        <v> </v>
      </c>
    </row>
    <row r="1576" ht="12.75">
      <c r="S1576" s="54" t="str">
        <f t="shared" si="85"/>
        <v> </v>
      </c>
    </row>
    <row r="1577" ht="12.75">
      <c r="S1577" s="54" t="str">
        <f t="shared" si="85"/>
        <v> </v>
      </c>
    </row>
    <row r="1578" ht="12.75">
      <c r="S1578" s="54" t="str">
        <f t="shared" si="85"/>
        <v> </v>
      </c>
    </row>
    <row r="1579" ht="12.75">
      <c r="S1579" s="54" t="str">
        <f t="shared" si="85"/>
        <v> </v>
      </c>
    </row>
    <row r="1580" ht="12.75">
      <c r="S1580" s="54" t="str">
        <f t="shared" si="85"/>
        <v> </v>
      </c>
    </row>
    <row r="1581" ht="12.75">
      <c r="S1581" s="54" t="str">
        <f t="shared" si="85"/>
        <v> </v>
      </c>
    </row>
    <row r="1582" ht="12.75">
      <c r="S1582" s="54" t="str">
        <f t="shared" si="85"/>
        <v> </v>
      </c>
    </row>
    <row r="1583" ht="12.75">
      <c r="S1583" s="54" t="str">
        <f t="shared" si="85"/>
        <v> </v>
      </c>
    </row>
    <row r="1584" ht="12.75">
      <c r="S1584" s="54" t="str">
        <f t="shared" si="85"/>
        <v> </v>
      </c>
    </row>
    <row r="1585" ht="12.75">
      <c r="S1585" s="54" t="str">
        <f t="shared" si="85"/>
        <v> </v>
      </c>
    </row>
    <row r="1586" ht="12.75">
      <c r="S1586" s="54" t="str">
        <f t="shared" si="85"/>
        <v> </v>
      </c>
    </row>
    <row r="1587" ht="12.75">
      <c r="S1587" s="54" t="str">
        <f t="shared" si="85"/>
        <v> </v>
      </c>
    </row>
    <row r="1588" ht="12.75">
      <c r="S1588" s="54" t="str">
        <f t="shared" si="85"/>
        <v> </v>
      </c>
    </row>
    <row r="1589" ht="12.75">
      <c r="S1589" s="54" t="str">
        <f t="shared" si="85"/>
        <v> </v>
      </c>
    </row>
    <row r="1590" ht="12.75">
      <c r="S1590" s="54" t="str">
        <f t="shared" si="85"/>
        <v> </v>
      </c>
    </row>
    <row r="1591" ht="12.75">
      <c r="S1591" s="54" t="str">
        <f t="shared" si="85"/>
        <v> </v>
      </c>
    </row>
    <row r="1592" ht="12.75">
      <c r="S1592" s="54" t="str">
        <f t="shared" si="85"/>
        <v> </v>
      </c>
    </row>
    <row r="1593" ht="12.75">
      <c r="S1593" s="54" t="str">
        <f t="shared" si="85"/>
        <v> </v>
      </c>
    </row>
    <row r="1594" ht="12.75">
      <c r="S1594" s="54" t="str">
        <f t="shared" si="85"/>
        <v> </v>
      </c>
    </row>
    <row r="1595" ht="12.75">
      <c r="S1595" s="54" t="str">
        <f t="shared" si="85"/>
        <v> </v>
      </c>
    </row>
    <row r="1596" ht="12.75">
      <c r="S1596" s="54" t="str">
        <f t="shared" si="85"/>
        <v> </v>
      </c>
    </row>
    <row r="1597" ht="12.75">
      <c r="S1597" s="54" t="str">
        <f t="shared" si="85"/>
        <v> </v>
      </c>
    </row>
    <row r="1598" ht="12.75">
      <c r="S1598" s="54" t="str">
        <f t="shared" si="85"/>
        <v> </v>
      </c>
    </row>
    <row r="1599" ht="12.75">
      <c r="S1599" s="54" t="str">
        <f t="shared" si="85"/>
        <v> </v>
      </c>
    </row>
    <row r="1600" ht="12.75">
      <c r="S1600" s="54" t="str">
        <f t="shared" si="85"/>
        <v> </v>
      </c>
    </row>
    <row r="1601" ht="12.75">
      <c r="S1601" s="54" t="str">
        <f t="shared" si="85"/>
        <v> </v>
      </c>
    </row>
    <row r="1602" ht="12.75">
      <c r="S1602" s="54" t="str">
        <f t="shared" si="85"/>
        <v> </v>
      </c>
    </row>
    <row r="1603" ht="12.75">
      <c r="S1603" s="54" t="str">
        <f t="shared" si="85"/>
        <v> </v>
      </c>
    </row>
    <row r="1604" ht="12.75">
      <c r="S1604" s="54" t="str">
        <f t="shared" si="85"/>
        <v> </v>
      </c>
    </row>
    <row r="1605" ht="12.75">
      <c r="S1605" s="54" t="str">
        <f t="shared" si="85"/>
        <v> </v>
      </c>
    </row>
    <row r="1606" ht="12.75">
      <c r="S1606" s="54" t="str">
        <f t="shared" si="85"/>
        <v> </v>
      </c>
    </row>
    <row r="1607" ht="12.75">
      <c r="S1607" s="54" t="str">
        <f t="shared" si="85"/>
        <v> </v>
      </c>
    </row>
    <row r="1608" ht="12.75">
      <c r="S1608" s="54" t="str">
        <f t="shared" si="85"/>
        <v> </v>
      </c>
    </row>
    <row r="1609" ht="12.75">
      <c r="S1609" s="54" t="str">
        <f t="shared" si="85"/>
        <v> </v>
      </c>
    </row>
    <row r="1610" ht="12.75">
      <c r="S1610" s="54" t="str">
        <f t="shared" si="85"/>
        <v> </v>
      </c>
    </row>
    <row r="1611" ht="12.75">
      <c r="S1611" s="54" t="str">
        <f t="shared" si="85"/>
        <v> </v>
      </c>
    </row>
    <row r="1612" ht="12.75">
      <c r="S1612" s="54" t="str">
        <f t="shared" si="85"/>
        <v> </v>
      </c>
    </row>
    <row r="1613" ht="12.75">
      <c r="S1613" s="54" t="str">
        <f t="shared" si="85"/>
        <v> </v>
      </c>
    </row>
    <row r="1614" ht="12.75">
      <c r="S1614" s="54" t="str">
        <f t="shared" si="85"/>
        <v> </v>
      </c>
    </row>
    <row r="1615" ht="12.75">
      <c r="S1615" s="54" t="str">
        <f t="shared" si="85"/>
        <v> </v>
      </c>
    </row>
    <row r="1616" ht="12.75">
      <c r="S1616" s="54" t="str">
        <f t="shared" si="85"/>
        <v> </v>
      </c>
    </row>
    <row r="1617" ht="12.75">
      <c r="S1617" s="54" t="str">
        <f t="shared" si="85"/>
        <v> </v>
      </c>
    </row>
    <row r="1618" ht="12.75">
      <c r="S1618" s="54" t="str">
        <f t="shared" si="85"/>
        <v> </v>
      </c>
    </row>
    <row r="1619" ht="12.75">
      <c r="S1619" s="54" t="str">
        <f t="shared" si="85"/>
        <v> </v>
      </c>
    </row>
    <row r="1620" ht="12.75">
      <c r="S1620" s="54" t="str">
        <f t="shared" si="85"/>
        <v> </v>
      </c>
    </row>
    <row r="1621" ht="12.75">
      <c r="S1621" s="54" t="str">
        <f t="shared" si="85"/>
        <v> </v>
      </c>
    </row>
    <row r="1622" ht="12.75">
      <c r="S1622" s="54" t="str">
        <f aca="true" t="shared" si="86" ref="S1622:S1685">IF(M1622&gt;80,1," ")</f>
        <v> </v>
      </c>
    </row>
    <row r="1623" ht="12.75">
      <c r="S1623" s="54" t="str">
        <f t="shared" si="86"/>
        <v> </v>
      </c>
    </row>
    <row r="1624" ht="12.75">
      <c r="S1624" s="54" t="str">
        <f t="shared" si="86"/>
        <v> </v>
      </c>
    </row>
    <row r="1625" ht="12.75">
      <c r="S1625" s="54" t="str">
        <f t="shared" si="86"/>
        <v> </v>
      </c>
    </row>
    <row r="1626" ht="12.75">
      <c r="S1626" s="54" t="str">
        <f t="shared" si="86"/>
        <v> </v>
      </c>
    </row>
    <row r="1627" ht="12.75">
      <c r="S1627" s="54" t="str">
        <f t="shared" si="86"/>
        <v> </v>
      </c>
    </row>
    <row r="1628" ht="12.75">
      <c r="S1628" s="54" t="str">
        <f t="shared" si="86"/>
        <v> </v>
      </c>
    </row>
    <row r="1629" ht="12.75">
      <c r="S1629" s="54" t="str">
        <f t="shared" si="86"/>
        <v> </v>
      </c>
    </row>
    <row r="1630" ht="12.75">
      <c r="S1630" s="54" t="str">
        <f t="shared" si="86"/>
        <v> </v>
      </c>
    </row>
    <row r="1631" ht="12.75">
      <c r="S1631" s="54" t="str">
        <f t="shared" si="86"/>
        <v> </v>
      </c>
    </row>
    <row r="1632" ht="12.75">
      <c r="S1632" s="54" t="str">
        <f t="shared" si="86"/>
        <v> </v>
      </c>
    </row>
    <row r="1633" ht="12.75">
      <c r="S1633" s="54" t="str">
        <f t="shared" si="86"/>
        <v> </v>
      </c>
    </row>
    <row r="1634" ht="12.75">
      <c r="S1634" s="54" t="str">
        <f t="shared" si="86"/>
        <v> </v>
      </c>
    </row>
    <row r="1635" ht="12.75">
      <c r="S1635" s="54" t="str">
        <f t="shared" si="86"/>
        <v> </v>
      </c>
    </row>
    <row r="1636" ht="12.75">
      <c r="S1636" s="54" t="str">
        <f t="shared" si="86"/>
        <v> </v>
      </c>
    </row>
    <row r="1637" ht="12.75">
      <c r="S1637" s="54" t="str">
        <f t="shared" si="86"/>
        <v> </v>
      </c>
    </row>
    <row r="1638" ht="12.75">
      <c r="S1638" s="54" t="str">
        <f t="shared" si="86"/>
        <v> </v>
      </c>
    </row>
    <row r="1639" ht="12.75">
      <c r="S1639" s="54" t="str">
        <f t="shared" si="86"/>
        <v> </v>
      </c>
    </row>
    <row r="1640" ht="12.75">
      <c r="S1640" s="54" t="str">
        <f t="shared" si="86"/>
        <v> </v>
      </c>
    </row>
    <row r="1641" ht="12.75">
      <c r="S1641" s="54" t="str">
        <f t="shared" si="86"/>
        <v> </v>
      </c>
    </row>
    <row r="1642" ht="12.75">
      <c r="S1642" s="54" t="str">
        <f t="shared" si="86"/>
        <v> </v>
      </c>
    </row>
    <row r="1643" ht="12.75">
      <c r="S1643" s="54" t="str">
        <f t="shared" si="86"/>
        <v> </v>
      </c>
    </row>
    <row r="1644" ht="12.75">
      <c r="S1644" s="54" t="str">
        <f t="shared" si="86"/>
        <v> </v>
      </c>
    </row>
    <row r="1645" ht="12.75">
      <c r="S1645" s="54" t="str">
        <f t="shared" si="86"/>
        <v> </v>
      </c>
    </row>
    <row r="1646" ht="12.75">
      <c r="S1646" s="54" t="str">
        <f t="shared" si="86"/>
        <v> </v>
      </c>
    </row>
    <row r="1647" ht="12.75">
      <c r="S1647" s="54" t="str">
        <f t="shared" si="86"/>
        <v> </v>
      </c>
    </row>
    <row r="1648" ht="12.75">
      <c r="S1648" s="54" t="str">
        <f t="shared" si="86"/>
        <v> </v>
      </c>
    </row>
    <row r="1649" ht="12.75">
      <c r="S1649" s="54" t="str">
        <f t="shared" si="86"/>
        <v> </v>
      </c>
    </row>
    <row r="1650" ht="12.75">
      <c r="S1650" s="54" t="str">
        <f t="shared" si="86"/>
        <v> </v>
      </c>
    </row>
    <row r="1651" ht="12.75">
      <c r="S1651" s="54" t="str">
        <f t="shared" si="86"/>
        <v> </v>
      </c>
    </row>
    <row r="1652" ht="12.75">
      <c r="S1652" s="54" t="str">
        <f t="shared" si="86"/>
        <v> </v>
      </c>
    </row>
    <row r="1653" ht="12.75">
      <c r="S1653" s="54" t="str">
        <f t="shared" si="86"/>
        <v> </v>
      </c>
    </row>
    <row r="1654" ht="12.75">
      <c r="S1654" s="54" t="str">
        <f t="shared" si="86"/>
        <v> </v>
      </c>
    </row>
    <row r="1655" ht="12.75">
      <c r="S1655" s="54" t="str">
        <f t="shared" si="86"/>
        <v> </v>
      </c>
    </row>
    <row r="1656" ht="12.75">
      <c r="S1656" s="54" t="str">
        <f t="shared" si="86"/>
        <v> </v>
      </c>
    </row>
    <row r="1657" ht="12.75">
      <c r="S1657" s="54" t="str">
        <f t="shared" si="86"/>
        <v> </v>
      </c>
    </row>
    <row r="1658" ht="12.75">
      <c r="S1658" s="54" t="str">
        <f t="shared" si="86"/>
        <v> </v>
      </c>
    </row>
    <row r="1659" ht="12.75">
      <c r="S1659" s="54" t="str">
        <f t="shared" si="86"/>
        <v> </v>
      </c>
    </row>
    <row r="1660" ht="12.75">
      <c r="S1660" s="54" t="str">
        <f t="shared" si="86"/>
        <v> </v>
      </c>
    </row>
    <row r="1661" ht="12.75">
      <c r="S1661" s="54" t="str">
        <f t="shared" si="86"/>
        <v> </v>
      </c>
    </row>
    <row r="1662" ht="12.75">
      <c r="S1662" s="54" t="str">
        <f t="shared" si="86"/>
        <v> </v>
      </c>
    </row>
    <row r="1663" ht="12.75">
      <c r="S1663" s="54" t="str">
        <f t="shared" si="86"/>
        <v> </v>
      </c>
    </row>
    <row r="1664" ht="12.75">
      <c r="S1664" s="54" t="str">
        <f t="shared" si="86"/>
        <v> </v>
      </c>
    </row>
    <row r="1665" ht="12.75">
      <c r="S1665" s="54" t="str">
        <f t="shared" si="86"/>
        <v> </v>
      </c>
    </row>
    <row r="1666" ht="12.75">
      <c r="S1666" s="54" t="str">
        <f t="shared" si="86"/>
        <v> </v>
      </c>
    </row>
    <row r="1667" ht="12.75">
      <c r="S1667" s="54" t="str">
        <f t="shared" si="86"/>
        <v> </v>
      </c>
    </row>
    <row r="1668" ht="12.75">
      <c r="S1668" s="54" t="str">
        <f t="shared" si="86"/>
        <v> </v>
      </c>
    </row>
    <row r="1669" ht="12.75">
      <c r="S1669" s="54" t="str">
        <f t="shared" si="86"/>
        <v> </v>
      </c>
    </row>
    <row r="1670" ht="12.75">
      <c r="S1670" s="54" t="str">
        <f t="shared" si="86"/>
        <v> </v>
      </c>
    </row>
    <row r="1671" ht="12.75">
      <c r="S1671" s="54" t="str">
        <f t="shared" si="86"/>
        <v> </v>
      </c>
    </row>
    <row r="1672" ht="12.75">
      <c r="S1672" s="54" t="str">
        <f t="shared" si="86"/>
        <v> </v>
      </c>
    </row>
    <row r="1673" ht="12.75">
      <c r="S1673" s="54" t="str">
        <f t="shared" si="86"/>
        <v> </v>
      </c>
    </row>
    <row r="1674" ht="12.75">
      <c r="S1674" s="54" t="str">
        <f t="shared" si="86"/>
        <v> </v>
      </c>
    </row>
    <row r="1675" ht="12.75">
      <c r="S1675" s="54" t="str">
        <f t="shared" si="86"/>
        <v> </v>
      </c>
    </row>
    <row r="1676" ht="12.75">
      <c r="S1676" s="54" t="str">
        <f t="shared" si="86"/>
        <v> </v>
      </c>
    </row>
    <row r="1677" ht="12.75">
      <c r="S1677" s="54" t="str">
        <f t="shared" si="86"/>
        <v> </v>
      </c>
    </row>
    <row r="1678" ht="12.75">
      <c r="S1678" s="54" t="str">
        <f t="shared" si="86"/>
        <v> </v>
      </c>
    </row>
    <row r="1679" ht="12.75">
      <c r="S1679" s="54" t="str">
        <f t="shared" si="86"/>
        <v> </v>
      </c>
    </row>
    <row r="1680" ht="12.75">
      <c r="S1680" s="54" t="str">
        <f t="shared" si="86"/>
        <v> </v>
      </c>
    </row>
    <row r="1681" ht="12.75">
      <c r="S1681" s="54" t="str">
        <f t="shared" si="86"/>
        <v> </v>
      </c>
    </row>
    <row r="1682" ht="12.75">
      <c r="S1682" s="54" t="str">
        <f t="shared" si="86"/>
        <v> </v>
      </c>
    </row>
    <row r="1683" ht="12.75">
      <c r="S1683" s="54" t="str">
        <f t="shared" si="86"/>
        <v> </v>
      </c>
    </row>
    <row r="1684" ht="12.75">
      <c r="S1684" s="54" t="str">
        <f t="shared" si="86"/>
        <v> </v>
      </c>
    </row>
    <row r="1685" ht="12.75">
      <c r="S1685" s="54" t="str">
        <f t="shared" si="86"/>
        <v> </v>
      </c>
    </row>
    <row r="1686" ht="12.75">
      <c r="S1686" s="54" t="str">
        <f aca="true" t="shared" si="87" ref="S1686:S1738">IF(M1686&gt;80,1," ")</f>
        <v> </v>
      </c>
    </row>
    <row r="1687" ht="12.75">
      <c r="S1687" s="54" t="str">
        <f t="shared" si="87"/>
        <v> </v>
      </c>
    </row>
    <row r="1688" ht="12.75">
      <c r="S1688" s="54" t="str">
        <f t="shared" si="87"/>
        <v> </v>
      </c>
    </row>
    <row r="1689" ht="12.75">
      <c r="S1689" s="54" t="str">
        <f t="shared" si="87"/>
        <v> </v>
      </c>
    </row>
    <row r="1690" ht="12.75">
      <c r="S1690" s="54" t="str">
        <f t="shared" si="87"/>
        <v> </v>
      </c>
    </row>
    <row r="1691" ht="12.75">
      <c r="S1691" s="54" t="str">
        <f t="shared" si="87"/>
        <v> </v>
      </c>
    </row>
    <row r="1692" ht="12.75">
      <c r="S1692" s="54" t="str">
        <f t="shared" si="87"/>
        <v> </v>
      </c>
    </row>
    <row r="1693" ht="12.75">
      <c r="S1693" s="54" t="str">
        <f t="shared" si="87"/>
        <v> </v>
      </c>
    </row>
    <row r="1694" ht="12.75">
      <c r="S1694" s="54" t="str">
        <f t="shared" si="87"/>
        <v> </v>
      </c>
    </row>
    <row r="1695" ht="12.75">
      <c r="S1695" s="54" t="str">
        <f t="shared" si="87"/>
        <v> </v>
      </c>
    </row>
    <row r="1696" ht="12.75">
      <c r="S1696" s="54" t="str">
        <f t="shared" si="87"/>
        <v> </v>
      </c>
    </row>
    <row r="1697" ht="12.75">
      <c r="S1697" s="54" t="str">
        <f t="shared" si="87"/>
        <v> </v>
      </c>
    </row>
    <row r="1698" ht="12.75">
      <c r="S1698" s="54" t="str">
        <f t="shared" si="87"/>
        <v> </v>
      </c>
    </row>
    <row r="1699" ht="12.75">
      <c r="S1699" s="54" t="str">
        <f t="shared" si="87"/>
        <v> </v>
      </c>
    </row>
    <row r="1700" ht="12.75">
      <c r="S1700" s="54" t="str">
        <f t="shared" si="87"/>
        <v> </v>
      </c>
    </row>
    <row r="1701" ht="12.75">
      <c r="S1701" s="54" t="str">
        <f t="shared" si="87"/>
        <v> </v>
      </c>
    </row>
    <row r="1702" ht="12.75">
      <c r="S1702" s="54" t="str">
        <f t="shared" si="87"/>
        <v> </v>
      </c>
    </row>
    <row r="1703" ht="12.75">
      <c r="S1703" s="54" t="str">
        <f t="shared" si="87"/>
        <v> </v>
      </c>
    </row>
    <row r="1704" ht="12.75">
      <c r="S1704" s="54" t="str">
        <f t="shared" si="87"/>
        <v> </v>
      </c>
    </row>
    <row r="1705" ht="12.75">
      <c r="S1705" s="54" t="str">
        <f t="shared" si="87"/>
        <v> </v>
      </c>
    </row>
    <row r="1706" ht="12.75">
      <c r="S1706" s="54" t="str">
        <f t="shared" si="87"/>
        <v> </v>
      </c>
    </row>
    <row r="1707" ht="12.75">
      <c r="S1707" s="54" t="str">
        <f t="shared" si="87"/>
        <v> </v>
      </c>
    </row>
    <row r="1708" ht="12.75">
      <c r="S1708" s="54" t="str">
        <f t="shared" si="87"/>
        <v> </v>
      </c>
    </row>
    <row r="1709" ht="12.75">
      <c r="S1709" s="54" t="str">
        <f t="shared" si="87"/>
        <v> </v>
      </c>
    </row>
    <row r="1710" ht="12.75">
      <c r="S1710" s="54" t="str">
        <f t="shared" si="87"/>
        <v> </v>
      </c>
    </row>
    <row r="1711" ht="12.75">
      <c r="S1711" s="54" t="str">
        <f t="shared" si="87"/>
        <v> </v>
      </c>
    </row>
    <row r="1712" ht="12.75">
      <c r="S1712" s="54" t="str">
        <f t="shared" si="87"/>
        <v> </v>
      </c>
    </row>
    <row r="1713" ht="12.75">
      <c r="S1713" s="54" t="str">
        <f t="shared" si="87"/>
        <v> </v>
      </c>
    </row>
    <row r="1714" ht="12.75">
      <c r="S1714" s="54" t="str">
        <f t="shared" si="87"/>
        <v> </v>
      </c>
    </row>
    <row r="1715" ht="12.75">
      <c r="S1715" s="54" t="str">
        <f t="shared" si="87"/>
        <v> </v>
      </c>
    </row>
    <row r="1716" ht="12.75">
      <c r="S1716" s="54" t="str">
        <f t="shared" si="87"/>
        <v> </v>
      </c>
    </row>
    <row r="1717" ht="12.75">
      <c r="S1717" s="54" t="str">
        <f t="shared" si="87"/>
        <v> </v>
      </c>
    </row>
    <row r="1718" ht="12.75">
      <c r="S1718" s="54" t="str">
        <f t="shared" si="87"/>
        <v> </v>
      </c>
    </row>
    <row r="1719" ht="12.75">
      <c r="S1719" s="54" t="str">
        <f t="shared" si="87"/>
        <v> </v>
      </c>
    </row>
    <row r="1720" ht="12.75">
      <c r="S1720" s="54" t="str">
        <f t="shared" si="87"/>
        <v> </v>
      </c>
    </row>
    <row r="1721" ht="12.75">
      <c r="S1721" s="54" t="str">
        <f t="shared" si="87"/>
        <v> </v>
      </c>
    </row>
    <row r="1722" ht="12.75">
      <c r="S1722" s="54" t="str">
        <f t="shared" si="87"/>
        <v> </v>
      </c>
    </row>
    <row r="1723" ht="12.75">
      <c r="S1723" s="54" t="str">
        <f t="shared" si="87"/>
        <v> </v>
      </c>
    </row>
    <row r="1724" ht="12.75">
      <c r="S1724" s="54" t="str">
        <f t="shared" si="87"/>
        <v> </v>
      </c>
    </row>
    <row r="1725" ht="12.75">
      <c r="S1725" s="54" t="str">
        <f t="shared" si="87"/>
        <v> </v>
      </c>
    </row>
    <row r="1726" ht="12.75">
      <c r="S1726" s="54" t="str">
        <f t="shared" si="87"/>
        <v> </v>
      </c>
    </row>
    <row r="1727" ht="12.75">
      <c r="S1727" s="54" t="str">
        <f t="shared" si="87"/>
        <v> </v>
      </c>
    </row>
    <row r="1728" ht="12.75">
      <c r="S1728" s="54" t="str">
        <f t="shared" si="87"/>
        <v> </v>
      </c>
    </row>
    <row r="1729" ht="12.75">
      <c r="S1729" s="54" t="str">
        <f t="shared" si="87"/>
        <v> </v>
      </c>
    </row>
    <row r="1730" ht="12.75">
      <c r="S1730" s="54" t="str">
        <f t="shared" si="87"/>
        <v> </v>
      </c>
    </row>
    <row r="1731" ht="12.75">
      <c r="S1731" s="54" t="str">
        <f t="shared" si="87"/>
        <v> </v>
      </c>
    </row>
    <row r="1732" ht="12.75">
      <c r="S1732" s="54" t="str">
        <f t="shared" si="87"/>
        <v> </v>
      </c>
    </row>
    <row r="1733" ht="12.75">
      <c r="S1733" s="54" t="str">
        <f t="shared" si="87"/>
        <v> </v>
      </c>
    </row>
    <row r="1734" ht="12.75">
      <c r="S1734" s="54" t="str">
        <f t="shared" si="87"/>
        <v> </v>
      </c>
    </row>
    <row r="1735" ht="12.75">
      <c r="S1735" s="54" t="str">
        <f t="shared" si="87"/>
        <v> </v>
      </c>
    </row>
    <row r="1736" ht="12.75">
      <c r="S1736" s="54" t="str">
        <f t="shared" si="87"/>
        <v> </v>
      </c>
    </row>
    <row r="1737" ht="12.75">
      <c r="S1737" s="54" t="str">
        <f t="shared" si="87"/>
        <v> </v>
      </c>
    </row>
    <row r="1738" ht="12.75">
      <c r="S1738" s="54" t="str">
        <f t="shared" si="87"/>
        <v> </v>
      </c>
    </row>
  </sheetData>
  <sheetProtection/>
  <mergeCells count="2">
    <mergeCell ref="N7:S7"/>
    <mergeCell ref="N8:O8"/>
  </mergeCells>
  <conditionalFormatting sqref="E446:E453">
    <cfRule type="cellIs" priority="1" dxfId="2" operator="equal" stopIfTrue="1">
      <formula>1</formula>
    </cfRule>
  </conditionalFormatting>
  <printOptions/>
  <pageMargins left="0.7874015748031497" right="0.7874015748031497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5.4453125" style="1" customWidth="1"/>
    <col min="5" max="5" width="2.77734375" style="1" customWidth="1"/>
    <col min="6" max="6" width="4.6640625" style="114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10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9"/>
      <c r="C1" s="1"/>
      <c r="H1" s="9"/>
    </row>
    <row r="3" spans="2:8" ht="12.75">
      <c r="B3" s="29"/>
      <c r="C3" s="1"/>
      <c r="H3" s="1"/>
    </row>
    <row r="4" spans="3:12" ht="12.75">
      <c r="C4" s="1"/>
      <c r="F4" s="98" t="s">
        <v>320</v>
      </c>
      <c r="G4" s="3"/>
      <c r="H4" s="6"/>
      <c r="I4" s="6"/>
      <c r="J4" s="111"/>
      <c r="K4" s="6"/>
      <c r="L4" s="6"/>
    </row>
    <row r="5" spans="3:8" ht="12.75">
      <c r="C5" s="1"/>
      <c r="H5" s="1"/>
    </row>
    <row r="6" spans="1:12" ht="15" customHeight="1">
      <c r="A6" s="7" t="s">
        <v>21</v>
      </c>
      <c r="B6" s="7"/>
      <c r="C6" s="7"/>
      <c r="D6" s="7"/>
      <c r="E6" s="7"/>
      <c r="F6" s="115"/>
      <c r="G6" s="8"/>
      <c r="H6" s="8"/>
      <c r="I6" s="7"/>
      <c r="J6" s="112"/>
      <c r="K6" s="8"/>
      <c r="L6" s="8"/>
    </row>
    <row r="8" spans="1:12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116" t="s">
        <v>1</v>
      </c>
      <c r="G8" s="4" t="s">
        <v>2</v>
      </c>
      <c r="H8" s="4" t="s">
        <v>3</v>
      </c>
      <c r="I8" s="4" t="s">
        <v>8</v>
      </c>
      <c r="J8" s="113" t="s">
        <v>4</v>
      </c>
      <c r="K8" s="5" t="s">
        <v>2</v>
      </c>
      <c r="L8" s="5" t="s">
        <v>14</v>
      </c>
    </row>
    <row r="9" spans="1:12" s="24" customFormat="1" ht="12.75" customHeight="1">
      <c r="A9" s="135">
        <v>1</v>
      </c>
      <c r="B9" s="183" t="s">
        <v>259</v>
      </c>
      <c r="C9" s="137" t="s">
        <v>24</v>
      </c>
      <c r="D9" s="187" t="s">
        <v>316</v>
      </c>
      <c r="E9" s="147" t="s">
        <v>148</v>
      </c>
      <c r="F9" s="127">
        <v>5512</v>
      </c>
      <c r="G9" s="213">
        <v>5</v>
      </c>
      <c r="H9" s="138">
        <f aca="true" t="shared" si="0" ref="H9:H72">F9-50*G9</f>
        <v>5262</v>
      </c>
      <c r="I9" s="63">
        <f aca="true" t="shared" si="1" ref="I9:I72">G9/F9*100</f>
        <v>0.09071117561683599</v>
      </c>
      <c r="J9" s="50">
        <v>144</v>
      </c>
      <c r="K9" s="48">
        <v>17</v>
      </c>
      <c r="L9" s="130">
        <f aca="true" t="shared" si="2" ref="L9:L72">J9*100-K9*250</f>
        <v>10150</v>
      </c>
    </row>
    <row r="10" spans="1:12" s="24" customFormat="1" ht="12.75" customHeight="1">
      <c r="A10" s="135">
        <v>2</v>
      </c>
      <c r="B10" s="145" t="s">
        <v>378</v>
      </c>
      <c r="C10" s="145" t="s">
        <v>379</v>
      </c>
      <c r="D10" s="185" t="s">
        <v>827</v>
      </c>
      <c r="E10" s="147" t="s">
        <v>153</v>
      </c>
      <c r="F10" s="177">
        <v>5415</v>
      </c>
      <c r="G10" s="174">
        <v>6</v>
      </c>
      <c r="H10" s="23">
        <f t="shared" si="0"/>
        <v>5115</v>
      </c>
      <c r="I10" s="63">
        <f t="shared" si="1"/>
        <v>0.110803324099723</v>
      </c>
      <c r="J10" s="45"/>
      <c r="K10" s="21"/>
      <c r="L10" s="58">
        <f t="shared" si="2"/>
        <v>0</v>
      </c>
    </row>
    <row r="11" spans="1:12" s="24" customFormat="1" ht="12.75" customHeight="1">
      <c r="A11" s="135">
        <v>3</v>
      </c>
      <c r="B11" s="151" t="s">
        <v>207</v>
      </c>
      <c r="C11" s="151" t="s">
        <v>90</v>
      </c>
      <c r="D11" s="186" t="s">
        <v>293</v>
      </c>
      <c r="E11" s="156" t="s">
        <v>148</v>
      </c>
      <c r="F11" s="178">
        <v>4776</v>
      </c>
      <c r="G11" s="175">
        <v>2</v>
      </c>
      <c r="H11" s="23">
        <f t="shared" si="0"/>
        <v>4676</v>
      </c>
      <c r="I11" s="63">
        <f t="shared" si="1"/>
        <v>0.04187604690117253</v>
      </c>
      <c r="J11" s="50">
        <v>50</v>
      </c>
      <c r="K11" s="21">
        <v>6</v>
      </c>
      <c r="L11" s="58">
        <f t="shared" si="2"/>
        <v>3500</v>
      </c>
    </row>
    <row r="12" spans="1:12" s="24" customFormat="1" ht="12.75" customHeight="1">
      <c r="A12" s="135">
        <v>4</v>
      </c>
      <c r="B12" s="145" t="s">
        <v>166</v>
      </c>
      <c r="C12" s="145" t="s">
        <v>26</v>
      </c>
      <c r="D12" s="145" t="s">
        <v>828</v>
      </c>
      <c r="E12" s="147" t="s">
        <v>149</v>
      </c>
      <c r="F12" s="177">
        <v>4810</v>
      </c>
      <c r="G12" s="174">
        <v>5</v>
      </c>
      <c r="H12" s="23">
        <f t="shared" si="0"/>
        <v>4560</v>
      </c>
      <c r="I12" s="63">
        <f t="shared" si="1"/>
        <v>0.10395010395010396</v>
      </c>
      <c r="J12" s="45"/>
      <c r="K12" s="21"/>
      <c r="L12" s="58">
        <f t="shared" si="2"/>
        <v>0</v>
      </c>
    </row>
    <row r="13" spans="1:12" s="24" customFormat="1" ht="12.75" customHeight="1">
      <c r="A13" s="135">
        <v>5</v>
      </c>
      <c r="B13" s="144" t="s">
        <v>129</v>
      </c>
      <c r="C13" s="144" t="s">
        <v>79</v>
      </c>
      <c r="D13" s="117" t="s">
        <v>126</v>
      </c>
      <c r="E13" s="18" t="s">
        <v>148</v>
      </c>
      <c r="F13" s="93">
        <v>4579</v>
      </c>
      <c r="G13" s="169">
        <v>2</v>
      </c>
      <c r="H13" s="23">
        <f t="shared" si="0"/>
        <v>4479</v>
      </c>
      <c r="I13" s="63">
        <f t="shared" si="1"/>
        <v>0.04367765887748416</v>
      </c>
      <c r="J13" s="50">
        <v>135</v>
      </c>
      <c r="K13" s="21">
        <v>6</v>
      </c>
      <c r="L13" s="58">
        <f t="shared" si="2"/>
        <v>12000</v>
      </c>
    </row>
    <row r="14" spans="1:12" s="24" customFormat="1" ht="12.75" customHeight="1">
      <c r="A14" s="135">
        <v>6</v>
      </c>
      <c r="B14" s="137" t="s">
        <v>231</v>
      </c>
      <c r="C14" s="137" t="s">
        <v>85</v>
      </c>
      <c r="D14" s="179" t="s">
        <v>850</v>
      </c>
      <c r="E14" s="42" t="s">
        <v>150</v>
      </c>
      <c r="F14" s="93">
        <v>4662</v>
      </c>
      <c r="G14" s="168">
        <v>5</v>
      </c>
      <c r="H14" s="23">
        <f t="shared" si="0"/>
        <v>4412</v>
      </c>
      <c r="I14" s="63">
        <f t="shared" si="1"/>
        <v>0.10725010725010724</v>
      </c>
      <c r="J14" s="50">
        <v>136</v>
      </c>
      <c r="K14" s="21">
        <v>10</v>
      </c>
      <c r="L14" s="58">
        <f t="shared" si="2"/>
        <v>11100</v>
      </c>
    </row>
    <row r="15" spans="1:12" s="24" customFormat="1" ht="12.75" customHeight="1">
      <c r="A15" s="135">
        <v>7</v>
      </c>
      <c r="B15" s="150" t="s">
        <v>782</v>
      </c>
      <c r="C15" s="144" t="s">
        <v>783</v>
      </c>
      <c r="D15" s="150" t="s">
        <v>133</v>
      </c>
      <c r="E15" s="18" t="s">
        <v>705</v>
      </c>
      <c r="F15" s="176">
        <v>4547</v>
      </c>
      <c r="G15" s="174">
        <v>3</v>
      </c>
      <c r="H15" s="23">
        <f t="shared" si="0"/>
        <v>4397</v>
      </c>
      <c r="I15" s="63">
        <f t="shared" si="1"/>
        <v>0.06597756762700682</v>
      </c>
      <c r="J15" s="50"/>
      <c r="K15" s="21"/>
      <c r="L15" s="58">
        <f t="shared" si="2"/>
        <v>0</v>
      </c>
    </row>
    <row r="16" spans="1:12" s="24" customFormat="1" ht="12.75" customHeight="1">
      <c r="A16" s="135">
        <v>8</v>
      </c>
      <c r="B16" s="145" t="s">
        <v>328</v>
      </c>
      <c r="C16" s="137" t="s">
        <v>88</v>
      </c>
      <c r="D16" s="145" t="s">
        <v>345</v>
      </c>
      <c r="E16" s="166" t="s">
        <v>150</v>
      </c>
      <c r="F16" s="176">
        <v>4722</v>
      </c>
      <c r="G16" s="174">
        <v>9</v>
      </c>
      <c r="H16" s="23">
        <f t="shared" si="0"/>
        <v>4272</v>
      </c>
      <c r="I16" s="63">
        <f t="shared" si="1"/>
        <v>0.1905972045743329</v>
      </c>
      <c r="J16" s="50">
        <v>51</v>
      </c>
      <c r="K16" s="21">
        <v>7</v>
      </c>
      <c r="L16" s="58">
        <f t="shared" si="2"/>
        <v>3350</v>
      </c>
    </row>
    <row r="17" spans="1:12" s="24" customFormat="1" ht="12.75" customHeight="1">
      <c r="A17" s="135">
        <v>9</v>
      </c>
      <c r="B17" s="59" t="s">
        <v>553</v>
      </c>
      <c r="C17" s="59" t="s">
        <v>554</v>
      </c>
      <c r="D17" s="137" t="s">
        <v>303</v>
      </c>
      <c r="E17" s="18" t="s">
        <v>148</v>
      </c>
      <c r="F17" s="93">
        <v>4435</v>
      </c>
      <c r="G17" s="168">
        <v>5</v>
      </c>
      <c r="H17" s="23">
        <f t="shared" si="0"/>
        <v>4185</v>
      </c>
      <c r="I17" s="63">
        <f t="shared" si="1"/>
        <v>0.11273957158962795</v>
      </c>
      <c r="J17" s="50"/>
      <c r="K17" s="21"/>
      <c r="L17" s="58">
        <f t="shared" si="2"/>
        <v>0</v>
      </c>
    </row>
    <row r="18" spans="1:12" s="24" customFormat="1" ht="12.75" customHeight="1">
      <c r="A18" s="135">
        <v>10</v>
      </c>
      <c r="B18" s="145" t="s">
        <v>168</v>
      </c>
      <c r="C18" s="145" t="s">
        <v>51</v>
      </c>
      <c r="D18" s="145" t="s">
        <v>827</v>
      </c>
      <c r="E18" s="147" t="s">
        <v>150</v>
      </c>
      <c r="F18" s="177">
        <v>4322</v>
      </c>
      <c r="G18" s="174">
        <v>3</v>
      </c>
      <c r="H18" s="23">
        <f t="shared" si="0"/>
        <v>4172</v>
      </c>
      <c r="I18" s="63">
        <f t="shared" si="1"/>
        <v>0.06941230911614993</v>
      </c>
      <c r="J18" s="45">
        <v>95</v>
      </c>
      <c r="K18" s="21">
        <v>12</v>
      </c>
      <c r="L18" s="58">
        <f t="shared" si="2"/>
        <v>6500</v>
      </c>
    </row>
    <row r="19" spans="1:12" s="24" customFormat="1" ht="12.75" customHeight="1">
      <c r="A19" s="135">
        <v>11</v>
      </c>
      <c r="B19" s="145" t="s">
        <v>171</v>
      </c>
      <c r="C19" s="145" t="s">
        <v>57</v>
      </c>
      <c r="D19" s="145" t="s">
        <v>827</v>
      </c>
      <c r="E19" s="147" t="s">
        <v>150</v>
      </c>
      <c r="F19" s="177">
        <v>4354</v>
      </c>
      <c r="G19" s="174">
        <v>4</v>
      </c>
      <c r="H19" s="23">
        <f t="shared" si="0"/>
        <v>4154</v>
      </c>
      <c r="I19" s="63">
        <f t="shared" si="1"/>
        <v>0.09186954524575103</v>
      </c>
      <c r="J19" s="45">
        <v>128</v>
      </c>
      <c r="K19" s="21">
        <v>17</v>
      </c>
      <c r="L19" s="58">
        <f t="shared" si="2"/>
        <v>8550</v>
      </c>
    </row>
    <row r="20" spans="1:12" s="24" customFormat="1" ht="12.75" customHeight="1">
      <c r="A20" s="135">
        <v>12</v>
      </c>
      <c r="B20" s="117" t="s">
        <v>241</v>
      </c>
      <c r="C20" s="59" t="s">
        <v>234</v>
      </c>
      <c r="D20" s="137" t="s">
        <v>301</v>
      </c>
      <c r="E20" s="18" t="s">
        <v>150</v>
      </c>
      <c r="F20" s="93">
        <v>4170</v>
      </c>
      <c r="G20" s="168">
        <v>1</v>
      </c>
      <c r="H20" s="23">
        <f t="shared" si="0"/>
        <v>4120</v>
      </c>
      <c r="I20" s="63">
        <f t="shared" si="1"/>
        <v>0.023980815347721823</v>
      </c>
      <c r="J20" s="45"/>
      <c r="K20" s="21"/>
      <c r="L20" s="58">
        <f t="shared" si="2"/>
        <v>0</v>
      </c>
    </row>
    <row r="21" spans="1:12" s="24" customFormat="1" ht="12.75" customHeight="1">
      <c r="A21" s="135">
        <v>13</v>
      </c>
      <c r="B21" s="144" t="s">
        <v>488</v>
      </c>
      <c r="C21" s="144" t="s">
        <v>45</v>
      </c>
      <c r="D21" s="137" t="s">
        <v>819</v>
      </c>
      <c r="E21" s="157" t="s">
        <v>149</v>
      </c>
      <c r="F21" s="93">
        <v>4215</v>
      </c>
      <c r="G21" s="169">
        <v>3</v>
      </c>
      <c r="H21" s="23">
        <f t="shared" si="0"/>
        <v>4065</v>
      </c>
      <c r="I21" s="63">
        <f t="shared" si="1"/>
        <v>0.0711743772241993</v>
      </c>
      <c r="J21" s="45"/>
      <c r="K21" s="21"/>
      <c r="L21" s="58">
        <f t="shared" si="2"/>
        <v>0</v>
      </c>
    </row>
    <row r="22" spans="1:12" s="24" customFormat="1" ht="12.75" customHeight="1">
      <c r="A22" s="135">
        <v>14</v>
      </c>
      <c r="B22" s="144" t="s">
        <v>489</v>
      </c>
      <c r="C22" s="144" t="s">
        <v>326</v>
      </c>
      <c r="D22" s="117" t="s">
        <v>513</v>
      </c>
      <c r="E22" s="147" t="s">
        <v>149</v>
      </c>
      <c r="F22" s="93">
        <v>4131</v>
      </c>
      <c r="G22" s="168">
        <v>2</v>
      </c>
      <c r="H22" s="23">
        <f t="shared" si="0"/>
        <v>4031</v>
      </c>
      <c r="I22" s="63">
        <f t="shared" si="1"/>
        <v>0.04841442749939482</v>
      </c>
      <c r="J22" s="50"/>
      <c r="K22" s="21"/>
      <c r="L22" s="58">
        <f t="shared" si="2"/>
        <v>0</v>
      </c>
    </row>
    <row r="23" spans="1:12" s="24" customFormat="1" ht="12.75" customHeight="1">
      <c r="A23" s="135">
        <v>15</v>
      </c>
      <c r="B23" s="59" t="s">
        <v>555</v>
      </c>
      <c r="C23" s="59" t="s">
        <v>72</v>
      </c>
      <c r="D23" s="137" t="s">
        <v>840</v>
      </c>
      <c r="E23" s="18" t="s">
        <v>149</v>
      </c>
      <c r="F23" s="93">
        <v>4003</v>
      </c>
      <c r="G23" s="168">
        <v>0</v>
      </c>
      <c r="H23" s="23">
        <f t="shared" si="0"/>
        <v>4003</v>
      </c>
      <c r="I23" s="63">
        <f t="shared" si="1"/>
        <v>0</v>
      </c>
      <c r="J23" s="50">
        <v>117</v>
      </c>
      <c r="K23" s="21">
        <v>5</v>
      </c>
      <c r="L23" s="58">
        <f t="shared" si="2"/>
        <v>10450</v>
      </c>
    </row>
    <row r="24" spans="1:12" s="24" customFormat="1" ht="12.75" customHeight="1">
      <c r="A24" s="135">
        <v>16</v>
      </c>
      <c r="B24" s="144" t="s">
        <v>470</v>
      </c>
      <c r="C24" s="144" t="s">
        <v>468</v>
      </c>
      <c r="D24" s="117" t="s">
        <v>126</v>
      </c>
      <c r="E24" s="18" t="s">
        <v>150</v>
      </c>
      <c r="F24" s="93">
        <v>4196</v>
      </c>
      <c r="G24" s="169">
        <v>4</v>
      </c>
      <c r="H24" s="23">
        <f t="shared" si="0"/>
        <v>3996</v>
      </c>
      <c r="I24" s="63">
        <f t="shared" si="1"/>
        <v>0.09532888465204957</v>
      </c>
      <c r="J24" s="50">
        <v>57</v>
      </c>
      <c r="K24" s="21">
        <v>2</v>
      </c>
      <c r="L24" s="58">
        <f t="shared" si="2"/>
        <v>5200</v>
      </c>
    </row>
    <row r="25" spans="1:12" s="24" customFormat="1" ht="12.75" customHeight="1">
      <c r="A25" s="135">
        <v>17</v>
      </c>
      <c r="B25" s="145" t="s">
        <v>167</v>
      </c>
      <c r="C25" s="145" t="s">
        <v>162</v>
      </c>
      <c r="D25" s="152" t="s">
        <v>182</v>
      </c>
      <c r="E25" s="147" t="s">
        <v>149</v>
      </c>
      <c r="F25" s="177">
        <v>4035</v>
      </c>
      <c r="G25" s="174">
        <v>2</v>
      </c>
      <c r="H25" s="23">
        <f t="shared" si="0"/>
        <v>3935</v>
      </c>
      <c r="I25" s="63">
        <f t="shared" si="1"/>
        <v>0.04956629491945477</v>
      </c>
      <c r="J25" s="50"/>
      <c r="K25" s="21"/>
      <c r="L25" s="58">
        <f t="shared" si="2"/>
        <v>0</v>
      </c>
    </row>
    <row r="26" spans="1:12" s="24" customFormat="1" ht="12.75" customHeight="1">
      <c r="A26" s="135">
        <v>18</v>
      </c>
      <c r="B26" s="150" t="s">
        <v>433</v>
      </c>
      <c r="C26" s="150" t="s">
        <v>84</v>
      </c>
      <c r="D26" s="150" t="s">
        <v>434</v>
      </c>
      <c r="E26" s="147" t="s">
        <v>148</v>
      </c>
      <c r="F26" s="93">
        <v>4321</v>
      </c>
      <c r="G26" s="169">
        <v>8</v>
      </c>
      <c r="H26" s="23">
        <f t="shared" si="0"/>
        <v>3921</v>
      </c>
      <c r="I26" s="63">
        <f t="shared" si="1"/>
        <v>0.1851423281647767</v>
      </c>
      <c r="J26" s="50"/>
      <c r="K26" s="21"/>
      <c r="L26" s="58">
        <f t="shared" si="2"/>
        <v>0</v>
      </c>
    </row>
    <row r="27" spans="1:12" s="24" customFormat="1" ht="12.75" customHeight="1">
      <c r="A27" s="135">
        <v>19</v>
      </c>
      <c r="B27" s="145" t="s">
        <v>174</v>
      </c>
      <c r="C27" s="145" t="s">
        <v>163</v>
      </c>
      <c r="D27" s="145" t="s">
        <v>290</v>
      </c>
      <c r="E27" s="147" t="s">
        <v>148</v>
      </c>
      <c r="F27" s="177">
        <v>4261</v>
      </c>
      <c r="G27" s="174">
        <v>7</v>
      </c>
      <c r="H27" s="23">
        <f t="shared" si="0"/>
        <v>3911</v>
      </c>
      <c r="I27" s="63">
        <f t="shared" si="1"/>
        <v>0.16428068528514433</v>
      </c>
      <c r="J27" s="50"/>
      <c r="K27" s="21"/>
      <c r="L27" s="58">
        <f t="shared" si="2"/>
        <v>0</v>
      </c>
    </row>
    <row r="28" spans="1:12" s="24" customFormat="1" ht="12.75" customHeight="1">
      <c r="A28" s="135">
        <v>20</v>
      </c>
      <c r="B28" s="137" t="s">
        <v>715</v>
      </c>
      <c r="C28" s="137" t="s">
        <v>25</v>
      </c>
      <c r="D28" s="117" t="s">
        <v>113</v>
      </c>
      <c r="E28" s="32" t="s">
        <v>149</v>
      </c>
      <c r="F28" s="93">
        <v>4059</v>
      </c>
      <c r="G28" s="168">
        <v>3</v>
      </c>
      <c r="H28" s="23">
        <f t="shared" si="0"/>
        <v>3909</v>
      </c>
      <c r="I28" s="63">
        <f t="shared" si="1"/>
        <v>0.07390983000739099</v>
      </c>
      <c r="J28" s="50"/>
      <c r="K28" s="21"/>
      <c r="L28" s="58">
        <f t="shared" si="2"/>
        <v>0</v>
      </c>
    </row>
    <row r="29" spans="1:12" s="24" customFormat="1" ht="12.75" customHeight="1">
      <c r="A29" s="135">
        <v>21</v>
      </c>
      <c r="B29" s="161" t="s">
        <v>532</v>
      </c>
      <c r="C29" s="144" t="s">
        <v>36</v>
      </c>
      <c r="D29" s="161" t="s">
        <v>690</v>
      </c>
      <c r="E29" s="157" t="s">
        <v>150</v>
      </c>
      <c r="F29" s="167">
        <v>4093</v>
      </c>
      <c r="G29" s="173">
        <v>4</v>
      </c>
      <c r="H29" s="23">
        <f t="shared" si="0"/>
        <v>3893</v>
      </c>
      <c r="I29" s="63">
        <f t="shared" si="1"/>
        <v>0.09772782799902273</v>
      </c>
      <c r="J29" s="45"/>
      <c r="K29" s="21"/>
      <c r="L29" s="58">
        <f t="shared" si="2"/>
        <v>0</v>
      </c>
    </row>
    <row r="30" spans="1:12" s="24" customFormat="1" ht="12.75" customHeight="1">
      <c r="A30" s="135">
        <v>22</v>
      </c>
      <c r="B30" s="145" t="s">
        <v>329</v>
      </c>
      <c r="C30" s="137" t="s">
        <v>50</v>
      </c>
      <c r="D30" s="145" t="s">
        <v>345</v>
      </c>
      <c r="E30" s="166" t="s">
        <v>153</v>
      </c>
      <c r="F30" s="176">
        <v>4114</v>
      </c>
      <c r="G30" s="174">
        <v>5</v>
      </c>
      <c r="H30" s="23">
        <f t="shared" si="0"/>
        <v>3864</v>
      </c>
      <c r="I30" s="63">
        <f t="shared" si="1"/>
        <v>0.12153621779290229</v>
      </c>
      <c r="J30" s="50">
        <v>45</v>
      </c>
      <c r="K30" s="21">
        <v>6</v>
      </c>
      <c r="L30" s="58">
        <f t="shared" si="2"/>
        <v>3000</v>
      </c>
    </row>
    <row r="31" spans="1:12" s="24" customFormat="1" ht="12.75" customHeight="1">
      <c r="A31" s="135">
        <v>23</v>
      </c>
      <c r="B31" s="161" t="s">
        <v>664</v>
      </c>
      <c r="C31" s="137" t="s">
        <v>30</v>
      </c>
      <c r="D31" s="161" t="s">
        <v>821</v>
      </c>
      <c r="E31" s="147" t="s">
        <v>269</v>
      </c>
      <c r="F31" s="167">
        <v>3906</v>
      </c>
      <c r="G31" s="173">
        <v>1</v>
      </c>
      <c r="H31" s="23">
        <f t="shared" si="0"/>
        <v>3856</v>
      </c>
      <c r="I31" s="63">
        <f t="shared" si="1"/>
        <v>0.025601638504864313</v>
      </c>
      <c r="J31" s="50">
        <v>168</v>
      </c>
      <c r="K31" s="21">
        <v>13</v>
      </c>
      <c r="L31" s="58">
        <f t="shared" si="2"/>
        <v>13550</v>
      </c>
    </row>
    <row r="32" spans="1:12" s="24" customFormat="1" ht="12.75" customHeight="1">
      <c r="A32" s="135">
        <v>24</v>
      </c>
      <c r="B32" s="144" t="s">
        <v>716</v>
      </c>
      <c r="C32" s="137" t="s">
        <v>711</v>
      </c>
      <c r="D32" s="117" t="s">
        <v>112</v>
      </c>
      <c r="E32" s="18" t="s">
        <v>148</v>
      </c>
      <c r="F32" s="93">
        <v>3898</v>
      </c>
      <c r="G32" s="168">
        <v>1</v>
      </c>
      <c r="H32" s="23">
        <f t="shared" si="0"/>
        <v>3848</v>
      </c>
      <c r="I32" s="63">
        <f t="shared" si="1"/>
        <v>0.02565418163160595</v>
      </c>
      <c r="J32" s="45"/>
      <c r="K32" s="21"/>
      <c r="L32" s="58">
        <f t="shared" si="2"/>
        <v>0</v>
      </c>
    </row>
    <row r="33" spans="1:12" s="24" customFormat="1" ht="12.75" customHeight="1">
      <c r="A33" s="135">
        <v>25</v>
      </c>
      <c r="B33" s="151" t="s">
        <v>408</v>
      </c>
      <c r="C33" s="151" t="s">
        <v>96</v>
      </c>
      <c r="D33" s="144" t="s">
        <v>834</v>
      </c>
      <c r="E33" s="156" t="s">
        <v>150</v>
      </c>
      <c r="F33" s="178">
        <v>3997</v>
      </c>
      <c r="G33" s="175">
        <v>3</v>
      </c>
      <c r="H33" s="23">
        <f t="shared" si="0"/>
        <v>3847</v>
      </c>
      <c r="I33" s="63">
        <f t="shared" si="1"/>
        <v>0.07505629221916438</v>
      </c>
      <c r="J33" s="50"/>
      <c r="K33" s="21"/>
      <c r="L33" s="58">
        <f t="shared" si="2"/>
        <v>0</v>
      </c>
    </row>
    <row r="34" spans="1:12" s="24" customFormat="1" ht="12.75" customHeight="1">
      <c r="A34" s="135">
        <v>26</v>
      </c>
      <c r="B34" s="150" t="s">
        <v>435</v>
      </c>
      <c r="C34" s="150" t="s">
        <v>67</v>
      </c>
      <c r="D34" s="150" t="s">
        <v>436</v>
      </c>
      <c r="E34" s="148" t="s">
        <v>149</v>
      </c>
      <c r="F34" s="93">
        <v>4027</v>
      </c>
      <c r="G34" s="168">
        <v>4</v>
      </c>
      <c r="H34" s="23">
        <f t="shared" si="0"/>
        <v>3827</v>
      </c>
      <c r="I34" s="63">
        <f t="shared" si="1"/>
        <v>0.09932952570151478</v>
      </c>
      <c r="J34" s="50"/>
      <c r="K34" s="21"/>
      <c r="L34" s="58">
        <f t="shared" si="2"/>
        <v>0</v>
      </c>
    </row>
    <row r="35" spans="1:12" s="24" customFormat="1" ht="12.75" customHeight="1">
      <c r="A35" s="135">
        <v>27</v>
      </c>
      <c r="B35" s="145" t="s">
        <v>330</v>
      </c>
      <c r="C35" s="137" t="s">
        <v>87</v>
      </c>
      <c r="D35" s="145" t="s">
        <v>825</v>
      </c>
      <c r="E35" s="166" t="s">
        <v>149</v>
      </c>
      <c r="F35" s="176">
        <v>4210</v>
      </c>
      <c r="G35" s="174">
        <v>8</v>
      </c>
      <c r="H35" s="23">
        <f t="shared" si="0"/>
        <v>3810</v>
      </c>
      <c r="I35" s="63">
        <f t="shared" si="1"/>
        <v>0.19002375296912113</v>
      </c>
      <c r="J35" s="50"/>
      <c r="K35" s="21"/>
      <c r="L35" s="58">
        <f t="shared" si="2"/>
        <v>0</v>
      </c>
    </row>
    <row r="36" spans="1:12" s="24" customFormat="1" ht="12.75" customHeight="1">
      <c r="A36" s="135">
        <v>28</v>
      </c>
      <c r="B36" s="144" t="s">
        <v>717</v>
      </c>
      <c r="C36" s="137" t="s">
        <v>86</v>
      </c>
      <c r="D36" s="117" t="s">
        <v>113</v>
      </c>
      <c r="E36" s="18" t="s">
        <v>149</v>
      </c>
      <c r="F36" s="93">
        <v>3853</v>
      </c>
      <c r="G36" s="168">
        <v>1</v>
      </c>
      <c r="H36" s="23">
        <f t="shared" si="0"/>
        <v>3803</v>
      </c>
      <c r="I36" s="63">
        <f t="shared" si="1"/>
        <v>0.02595380223202699</v>
      </c>
      <c r="J36" s="45"/>
      <c r="K36" s="21"/>
      <c r="L36" s="58">
        <f t="shared" si="2"/>
        <v>0</v>
      </c>
    </row>
    <row r="37" spans="1:12" s="24" customFormat="1" ht="12.75" customHeight="1">
      <c r="A37" s="135">
        <v>29</v>
      </c>
      <c r="B37" s="150" t="s">
        <v>437</v>
      </c>
      <c r="C37" s="150" t="s">
        <v>85</v>
      </c>
      <c r="D37" s="150" t="s">
        <v>436</v>
      </c>
      <c r="E37" s="147" t="s">
        <v>150</v>
      </c>
      <c r="F37" s="93">
        <v>3853</v>
      </c>
      <c r="G37" s="169">
        <v>1</v>
      </c>
      <c r="H37" s="23">
        <f t="shared" si="0"/>
        <v>3803</v>
      </c>
      <c r="I37" s="63">
        <f t="shared" si="1"/>
        <v>0.02595380223202699</v>
      </c>
      <c r="J37" s="50"/>
      <c r="K37" s="21"/>
      <c r="L37" s="58">
        <f t="shared" si="2"/>
        <v>0</v>
      </c>
    </row>
    <row r="38" spans="1:12" s="24" customFormat="1" ht="12.75" customHeight="1">
      <c r="A38" s="135">
        <v>30</v>
      </c>
      <c r="B38" s="59" t="s">
        <v>206</v>
      </c>
      <c r="C38" s="59" t="s">
        <v>83</v>
      </c>
      <c r="D38" s="137" t="s">
        <v>841</v>
      </c>
      <c r="E38" s="42" t="s">
        <v>148</v>
      </c>
      <c r="F38" s="93">
        <v>3950</v>
      </c>
      <c r="G38" s="168">
        <v>3</v>
      </c>
      <c r="H38" s="23">
        <f t="shared" si="0"/>
        <v>3800</v>
      </c>
      <c r="I38" s="63">
        <f t="shared" si="1"/>
        <v>0.0759493670886076</v>
      </c>
      <c r="J38" s="50"/>
      <c r="K38" s="21"/>
      <c r="L38" s="58">
        <f t="shared" si="2"/>
        <v>0</v>
      </c>
    </row>
    <row r="39" spans="1:12" s="24" customFormat="1" ht="12.75" customHeight="1">
      <c r="A39" s="135">
        <v>31</v>
      </c>
      <c r="B39" s="145" t="s">
        <v>380</v>
      </c>
      <c r="C39" s="145" t="s">
        <v>29</v>
      </c>
      <c r="D39" s="152" t="s">
        <v>288</v>
      </c>
      <c r="E39" s="147" t="s">
        <v>148</v>
      </c>
      <c r="F39" s="177">
        <v>4107</v>
      </c>
      <c r="G39" s="174">
        <v>7</v>
      </c>
      <c r="H39" s="23">
        <f t="shared" si="0"/>
        <v>3757</v>
      </c>
      <c r="I39" s="63">
        <f t="shared" si="1"/>
        <v>0.17044071098125152</v>
      </c>
      <c r="J39" s="50"/>
      <c r="K39" s="21"/>
      <c r="L39" s="58">
        <f t="shared" si="2"/>
        <v>0</v>
      </c>
    </row>
    <row r="40" spans="1:12" s="24" customFormat="1" ht="12.75" customHeight="1">
      <c r="A40" s="135">
        <v>32</v>
      </c>
      <c r="B40" s="117" t="s">
        <v>592</v>
      </c>
      <c r="C40" s="117" t="s">
        <v>227</v>
      </c>
      <c r="D40" s="117" t="s">
        <v>312</v>
      </c>
      <c r="E40" s="147" t="s">
        <v>149</v>
      </c>
      <c r="F40" s="93">
        <v>3945</v>
      </c>
      <c r="G40" s="168">
        <v>4</v>
      </c>
      <c r="H40" s="23">
        <f t="shared" si="0"/>
        <v>3745</v>
      </c>
      <c r="I40" s="63">
        <f t="shared" si="1"/>
        <v>0.10139416983523447</v>
      </c>
      <c r="J40" s="50"/>
      <c r="K40" s="21"/>
      <c r="L40" s="58">
        <f t="shared" si="2"/>
        <v>0</v>
      </c>
    </row>
    <row r="41" spans="1:12" s="24" customFormat="1" ht="12.75" customHeight="1">
      <c r="A41" s="135">
        <v>33</v>
      </c>
      <c r="B41" s="150" t="s">
        <v>438</v>
      </c>
      <c r="C41" s="150" t="s">
        <v>67</v>
      </c>
      <c r="D41" s="150" t="s">
        <v>436</v>
      </c>
      <c r="E41" s="147" t="s">
        <v>148</v>
      </c>
      <c r="F41" s="93">
        <v>3892</v>
      </c>
      <c r="G41" s="168">
        <v>3</v>
      </c>
      <c r="H41" s="23">
        <f t="shared" si="0"/>
        <v>3742</v>
      </c>
      <c r="I41" s="63">
        <f t="shared" si="1"/>
        <v>0.07708119218910585</v>
      </c>
      <c r="J41" s="50"/>
      <c r="K41" s="21"/>
      <c r="L41" s="58">
        <f t="shared" si="2"/>
        <v>0</v>
      </c>
    </row>
    <row r="42" spans="1:12" s="24" customFormat="1" ht="12.75" customHeight="1">
      <c r="A42" s="135">
        <v>34</v>
      </c>
      <c r="B42" s="137" t="s">
        <v>635</v>
      </c>
      <c r="C42" s="137" t="s">
        <v>123</v>
      </c>
      <c r="D42" s="144" t="s">
        <v>313</v>
      </c>
      <c r="E42" s="18"/>
      <c r="F42" s="93">
        <v>3941</v>
      </c>
      <c r="G42" s="168">
        <v>4</v>
      </c>
      <c r="H42" s="23">
        <f t="shared" si="0"/>
        <v>3741</v>
      </c>
      <c r="I42" s="63">
        <f t="shared" si="1"/>
        <v>0.10149708195889369</v>
      </c>
      <c r="J42" s="50"/>
      <c r="K42" s="21"/>
      <c r="L42" s="58">
        <f t="shared" si="2"/>
        <v>0</v>
      </c>
    </row>
    <row r="43" spans="1:12" s="24" customFormat="1" ht="12.75" customHeight="1">
      <c r="A43" s="135">
        <v>35</v>
      </c>
      <c r="B43" s="161" t="s">
        <v>665</v>
      </c>
      <c r="C43" s="153" t="s">
        <v>386</v>
      </c>
      <c r="D43" s="161" t="s">
        <v>691</v>
      </c>
      <c r="E43" s="147" t="s">
        <v>149</v>
      </c>
      <c r="F43" s="167">
        <v>3835</v>
      </c>
      <c r="G43" s="173">
        <v>2</v>
      </c>
      <c r="H43" s="23">
        <f t="shared" si="0"/>
        <v>3735</v>
      </c>
      <c r="I43" s="63">
        <f t="shared" si="1"/>
        <v>0.05215123859191656</v>
      </c>
      <c r="J43" s="50"/>
      <c r="K43" s="21"/>
      <c r="L43" s="58">
        <f t="shared" si="2"/>
        <v>0</v>
      </c>
    </row>
    <row r="44" spans="1:12" s="24" customFormat="1" ht="12.75" customHeight="1">
      <c r="A44" s="135">
        <v>36</v>
      </c>
      <c r="B44" s="59" t="s">
        <v>593</v>
      </c>
      <c r="C44" s="59" t="s">
        <v>24</v>
      </c>
      <c r="D44" s="179" t="s">
        <v>845</v>
      </c>
      <c r="E44" s="147" t="s">
        <v>148</v>
      </c>
      <c r="F44" s="93">
        <v>3934</v>
      </c>
      <c r="G44" s="168">
        <v>4</v>
      </c>
      <c r="H44" s="23">
        <f t="shared" si="0"/>
        <v>3734</v>
      </c>
      <c r="I44" s="63">
        <f t="shared" si="1"/>
        <v>0.10167768174885612</v>
      </c>
      <c r="J44" s="50"/>
      <c r="K44" s="21"/>
      <c r="L44" s="58">
        <f t="shared" si="2"/>
        <v>0</v>
      </c>
    </row>
    <row r="45" spans="1:12" s="24" customFormat="1" ht="12.75" customHeight="1">
      <c r="A45" s="135">
        <v>37</v>
      </c>
      <c r="B45" s="129" t="s">
        <v>556</v>
      </c>
      <c r="C45" s="129" t="s">
        <v>216</v>
      </c>
      <c r="D45" s="144" t="s">
        <v>139</v>
      </c>
      <c r="E45" s="18" t="s">
        <v>150</v>
      </c>
      <c r="F45" s="93">
        <v>3841</v>
      </c>
      <c r="G45" s="170">
        <v>3</v>
      </c>
      <c r="H45" s="23">
        <f t="shared" si="0"/>
        <v>3691</v>
      </c>
      <c r="I45" s="63">
        <f t="shared" si="1"/>
        <v>0.07810466024472794</v>
      </c>
      <c r="J45" s="50"/>
      <c r="K45" s="21"/>
      <c r="L45" s="58">
        <f t="shared" si="2"/>
        <v>0</v>
      </c>
    </row>
    <row r="46" spans="1:12" s="24" customFormat="1" ht="12.75" customHeight="1">
      <c r="A46" s="135">
        <v>38</v>
      </c>
      <c r="B46" s="117" t="s">
        <v>557</v>
      </c>
      <c r="C46" s="117" t="s">
        <v>63</v>
      </c>
      <c r="D46" s="144" t="s">
        <v>137</v>
      </c>
      <c r="E46" s="18" t="s">
        <v>148</v>
      </c>
      <c r="F46" s="93">
        <v>3834</v>
      </c>
      <c r="G46" s="168">
        <v>3</v>
      </c>
      <c r="H46" s="23">
        <f t="shared" si="0"/>
        <v>3684</v>
      </c>
      <c r="I46" s="63">
        <f t="shared" si="1"/>
        <v>0.0782472613458529</v>
      </c>
      <c r="J46" s="50">
        <v>82</v>
      </c>
      <c r="K46" s="21">
        <v>5</v>
      </c>
      <c r="L46" s="58">
        <f t="shared" si="2"/>
        <v>6950</v>
      </c>
    </row>
    <row r="47" spans="1:12" s="24" customFormat="1" ht="12.75" customHeight="1">
      <c r="A47" s="135">
        <v>39</v>
      </c>
      <c r="B47" s="117" t="s">
        <v>558</v>
      </c>
      <c r="C47" s="117" t="s">
        <v>81</v>
      </c>
      <c r="D47" s="158" t="s">
        <v>136</v>
      </c>
      <c r="E47" s="17" t="s">
        <v>148</v>
      </c>
      <c r="F47" s="93">
        <v>3670</v>
      </c>
      <c r="G47" s="169">
        <v>0</v>
      </c>
      <c r="H47" s="23">
        <f t="shared" si="0"/>
        <v>3670</v>
      </c>
      <c r="I47" s="63">
        <f t="shared" si="1"/>
        <v>0</v>
      </c>
      <c r="J47" s="45">
        <v>101</v>
      </c>
      <c r="K47" s="21">
        <v>2</v>
      </c>
      <c r="L47" s="58">
        <f t="shared" si="2"/>
        <v>9600</v>
      </c>
    </row>
    <row r="48" spans="1:12" s="24" customFormat="1" ht="12.75" customHeight="1">
      <c r="A48" s="135">
        <v>40</v>
      </c>
      <c r="B48" s="150" t="s">
        <v>784</v>
      </c>
      <c r="C48" s="144" t="s">
        <v>785</v>
      </c>
      <c r="D48" s="150" t="s">
        <v>133</v>
      </c>
      <c r="E48" s="42" t="s">
        <v>269</v>
      </c>
      <c r="F48" s="176">
        <v>3866</v>
      </c>
      <c r="G48" s="174">
        <v>4</v>
      </c>
      <c r="H48" s="23">
        <f t="shared" si="0"/>
        <v>3666</v>
      </c>
      <c r="I48" s="63">
        <f t="shared" si="1"/>
        <v>0.10346611484738748</v>
      </c>
      <c r="J48" s="50"/>
      <c r="K48" s="21"/>
      <c r="L48" s="58">
        <f t="shared" si="2"/>
        <v>0</v>
      </c>
    </row>
    <row r="49" spans="1:12" s="24" customFormat="1" ht="12.75" customHeight="1">
      <c r="A49" s="135">
        <v>41</v>
      </c>
      <c r="B49" s="144" t="s">
        <v>718</v>
      </c>
      <c r="C49" s="144" t="s">
        <v>44</v>
      </c>
      <c r="D49" s="117" t="s">
        <v>213</v>
      </c>
      <c r="E49" s="18" t="s">
        <v>149</v>
      </c>
      <c r="F49" s="43">
        <v>3726</v>
      </c>
      <c r="G49" s="168">
        <v>2</v>
      </c>
      <c r="H49" s="23">
        <f t="shared" si="0"/>
        <v>3626</v>
      </c>
      <c r="I49" s="63">
        <f t="shared" si="1"/>
        <v>0.05367686527106817</v>
      </c>
      <c r="J49" s="45"/>
      <c r="K49" s="21"/>
      <c r="L49" s="58">
        <f t="shared" si="2"/>
        <v>0</v>
      </c>
    </row>
    <row r="50" spans="1:12" s="24" customFormat="1" ht="12.75" customHeight="1">
      <c r="A50" s="135">
        <v>42</v>
      </c>
      <c r="B50" s="150" t="s">
        <v>439</v>
      </c>
      <c r="C50" s="150" t="s">
        <v>76</v>
      </c>
      <c r="D50" s="150" t="s">
        <v>436</v>
      </c>
      <c r="E50" s="147" t="s">
        <v>148</v>
      </c>
      <c r="F50" s="93">
        <v>3918</v>
      </c>
      <c r="G50" s="168">
        <v>6</v>
      </c>
      <c r="H50" s="23">
        <f t="shared" si="0"/>
        <v>3618</v>
      </c>
      <c r="I50" s="63">
        <f t="shared" si="1"/>
        <v>0.1531393568147014</v>
      </c>
      <c r="J50" s="50"/>
      <c r="K50" s="21"/>
      <c r="L50" s="58">
        <f t="shared" si="2"/>
        <v>0</v>
      </c>
    </row>
    <row r="51" spans="1:12" s="24" customFormat="1" ht="12.75" customHeight="1">
      <c r="A51" s="135">
        <v>43</v>
      </c>
      <c r="B51" s="117" t="s">
        <v>559</v>
      </c>
      <c r="C51" s="117" t="s">
        <v>69</v>
      </c>
      <c r="D51" s="144" t="s">
        <v>138</v>
      </c>
      <c r="E51" s="32" t="s">
        <v>148</v>
      </c>
      <c r="F51" s="93">
        <v>3766</v>
      </c>
      <c r="G51" s="169">
        <v>3</v>
      </c>
      <c r="H51" s="23">
        <f t="shared" si="0"/>
        <v>3616</v>
      </c>
      <c r="I51" s="63">
        <f t="shared" si="1"/>
        <v>0.07966011683483802</v>
      </c>
      <c r="J51" s="45"/>
      <c r="K51" s="21"/>
      <c r="L51" s="58">
        <f t="shared" si="2"/>
        <v>0</v>
      </c>
    </row>
    <row r="52" spans="1:12" s="24" customFormat="1" ht="12.75" customHeight="1">
      <c r="A52" s="135">
        <v>44</v>
      </c>
      <c r="B52" s="145" t="s">
        <v>169</v>
      </c>
      <c r="C52" s="145" t="s">
        <v>35</v>
      </c>
      <c r="D52" s="145" t="s">
        <v>395</v>
      </c>
      <c r="E52" s="147" t="s">
        <v>148</v>
      </c>
      <c r="F52" s="177">
        <v>3803</v>
      </c>
      <c r="G52" s="174">
        <v>4</v>
      </c>
      <c r="H52" s="23">
        <f t="shared" si="0"/>
        <v>3603</v>
      </c>
      <c r="I52" s="63">
        <f t="shared" si="1"/>
        <v>0.1051801209571391</v>
      </c>
      <c r="J52" s="50"/>
      <c r="K52" s="21"/>
      <c r="L52" s="58">
        <f t="shared" si="2"/>
        <v>0</v>
      </c>
    </row>
    <row r="53" spans="1:12" s="24" customFormat="1" ht="12.75" customHeight="1">
      <c r="A53" s="135">
        <v>45</v>
      </c>
      <c r="B53" s="117" t="s">
        <v>594</v>
      </c>
      <c r="C53" s="117" t="s">
        <v>79</v>
      </c>
      <c r="D53" s="144" t="s">
        <v>308</v>
      </c>
      <c r="E53" s="147" t="s">
        <v>149</v>
      </c>
      <c r="F53" s="93">
        <v>3652</v>
      </c>
      <c r="G53" s="169">
        <v>1</v>
      </c>
      <c r="H53" s="23">
        <f t="shared" si="0"/>
        <v>3602</v>
      </c>
      <c r="I53" s="63">
        <f t="shared" si="1"/>
        <v>0.027382256297918947</v>
      </c>
      <c r="J53" s="50"/>
      <c r="K53" s="21"/>
      <c r="L53" s="58">
        <f t="shared" si="2"/>
        <v>0</v>
      </c>
    </row>
    <row r="54" spans="1:12" s="24" customFormat="1" ht="12.75" customHeight="1">
      <c r="A54" s="135">
        <v>46</v>
      </c>
      <c r="B54" s="145" t="s">
        <v>331</v>
      </c>
      <c r="C54" s="137" t="s">
        <v>86</v>
      </c>
      <c r="D54" s="145" t="s">
        <v>61</v>
      </c>
      <c r="E54" s="166" t="s">
        <v>150</v>
      </c>
      <c r="F54" s="176">
        <v>3749</v>
      </c>
      <c r="G54" s="174">
        <v>3</v>
      </c>
      <c r="H54" s="23">
        <f t="shared" si="0"/>
        <v>3599</v>
      </c>
      <c r="I54" s="63">
        <f t="shared" si="1"/>
        <v>0.08002133902373967</v>
      </c>
      <c r="J54" s="50"/>
      <c r="K54" s="21"/>
      <c r="L54" s="58">
        <f t="shared" si="2"/>
        <v>0</v>
      </c>
    </row>
    <row r="55" spans="1:12" s="24" customFormat="1" ht="12.75" customHeight="1">
      <c r="A55" s="135">
        <v>47</v>
      </c>
      <c r="B55" s="145" t="s">
        <v>332</v>
      </c>
      <c r="C55" s="137" t="s">
        <v>119</v>
      </c>
      <c r="D55" s="145" t="s">
        <v>59</v>
      </c>
      <c r="E55" s="166" t="s">
        <v>150</v>
      </c>
      <c r="F55" s="176">
        <v>3896</v>
      </c>
      <c r="G55" s="174">
        <v>6</v>
      </c>
      <c r="H55" s="23">
        <f t="shared" si="0"/>
        <v>3596</v>
      </c>
      <c r="I55" s="63">
        <f t="shared" si="1"/>
        <v>0.1540041067761807</v>
      </c>
      <c r="J55" s="50"/>
      <c r="K55" s="21"/>
      <c r="L55" s="58">
        <f t="shared" si="2"/>
        <v>0</v>
      </c>
    </row>
    <row r="56" spans="1:12" s="24" customFormat="1" ht="12.75" customHeight="1">
      <c r="A56" s="135">
        <v>48</v>
      </c>
      <c r="B56" s="145" t="s">
        <v>195</v>
      </c>
      <c r="C56" s="137" t="s">
        <v>194</v>
      </c>
      <c r="D56" s="145" t="s">
        <v>353</v>
      </c>
      <c r="E56" s="147" t="s">
        <v>149</v>
      </c>
      <c r="F56" s="177">
        <v>3690</v>
      </c>
      <c r="G56" s="174">
        <v>2</v>
      </c>
      <c r="H56" s="23">
        <f t="shared" si="0"/>
        <v>3590</v>
      </c>
      <c r="I56" s="63">
        <f t="shared" si="1"/>
        <v>0.05420054200542006</v>
      </c>
      <c r="J56" s="50"/>
      <c r="K56" s="21"/>
      <c r="L56" s="58">
        <f t="shared" si="2"/>
        <v>0</v>
      </c>
    </row>
    <row r="57" spans="1:12" s="24" customFormat="1" ht="12.75" customHeight="1">
      <c r="A57" s="135">
        <v>49</v>
      </c>
      <c r="B57" s="151" t="s">
        <v>409</v>
      </c>
      <c r="C57" s="151" t="s">
        <v>51</v>
      </c>
      <c r="D57" s="151" t="s">
        <v>293</v>
      </c>
      <c r="E57" s="156" t="s">
        <v>149</v>
      </c>
      <c r="F57" s="178">
        <v>3734</v>
      </c>
      <c r="G57" s="175">
        <v>3</v>
      </c>
      <c r="H57" s="23">
        <f t="shared" si="0"/>
        <v>3584</v>
      </c>
      <c r="I57" s="63">
        <f t="shared" si="1"/>
        <v>0.08034279592929834</v>
      </c>
      <c r="J57" s="50">
        <v>47</v>
      </c>
      <c r="K57" s="21">
        <v>3</v>
      </c>
      <c r="L57" s="58">
        <f t="shared" si="2"/>
        <v>3950</v>
      </c>
    </row>
    <row r="58" spans="1:12" s="24" customFormat="1" ht="12.75" customHeight="1">
      <c r="A58" s="135">
        <v>50</v>
      </c>
      <c r="B58" s="117" t="s">
        <v>522</v>
      </c>
      <c r="C58" s="117" t="s">
        <v>386</v>
      </c>
      <c r="D58" s="153" t="s">
        <v>837</v>
      </c>
      <c r="E58" s="18" t="s">
        <v>150</v>
      </c>
      <c r="F58" s="93">
        <v>3734</v>
      </c>
      <c r="G58" s="169">
        <v>3</v>
      </c>
      <c r="H58" s="23">
        <f t="shared" si="0"/>
        <v>3584</v>
      </c>
      <c r="I58" s="63">
        <f t="shared" si="1"/>
        <v>0.08034279592929834</v>
      </c>
      <c r="J58" s="50"/>
      <c r="K58" s="21"/>
      <c r="L58" s="58">
        <f t="shared" si="2"/>
        <v>0</v>
      </c>
    </row>
    <row r="59" spans="1:12" s="24" customFormat="1" ht="12.75" customHeight="1">
      <c r="A59" s="135">
        <v>51</v>
      </c>
      <c r="B59" s="59" t="s">
        <v>523</v>
      </c>
      <c r="C59" s="59" t="s">
        <v>326</v>
      </c>
      <c r="D59" s="144" t="s">
        <v>146</v>
      </c>
      <c r="E59" s="18" t="s">
        <v>148</v>
      </c>
      <c r="F59" s="93">
        <v>3676</v>
      </c>
      <c r="G59" s="168">
        <v>2</v>
      </c>
      <c r="H59" s="23">
        <f t="shared" si="0"/>
        <v>3576</v>
      </c>
      <c r="I59" s="63">
        <f t="shared" si="1"/>
        <v>0.0544069640914037</v>
      </c>
      <c r="J59" s="50"/>
      <c r="K59" s="21"/>
      <c r="L59" s="58">
        <f t="shared" si="2"/>
        <v>0</v>
      </c>
    </row>
    <row r="60" spans="1:12" s="24" customFormat="1" ht="12.75" customHeight="1">
      <c r="A60" s="135">
        <v>52</v>
      </c>
      <c r="B60" s="144" t="s">
        <v>275</v>
      </c>
      <c r="C60" s="144" t="s">
        <v>25</v>
      </c>
      <c r="D60" s="137" t="s">
        <v>848</v>
      </c>
      <c r="E60" s="18"/>
      <c r="F60" s="93">
        <v>3722</v>
      </c>
      <c r="G60" s="169">
        <v>3</v>
      </c>
      <c r="H60" s="23">
        <f t="shared" si="0"/>
        <v>3572</v>
      </c>
      <c r="I60" s="63">
        <f t="shared" si="1"/>
        <v>0.08060182697474476</v>
      </c>
      <c r="J60" s="50"/>
      <c r="K60" s="21"/>
      <c r="L60" s="58">
        <f t="shared" si="2"/>
        <v>0</v>
      </c>
    </row>
    <row r="61" spans="1:12" s="24" customFormat="1" ht="12.75" customHeight="1">
      <c r="A61" s="135">
        <v>53</v>
      </c>
      <c r="B61" s="117" t="s">
        <v>560</v>
      </c>
      <c r="C61" s="59" t="s">
        <v>83</v>
      </c>
      <c r="D61" s="144" t="s">
        <v>137</v>
      </c>
      <c r="E61" s="18" t="s">
        <v>148</v>
      </c>
      <c r="F61" s="93">
        <v>3667</v>
      </c>
      <c r="G61" s="168">
        <v>2</v>
      </c>
      <c r="H61" s="23">
        <f t="shared" si="0"/>
        <v>3567</v>
      </c>
      <c r="I61" s="63">
        <f t="shared" si="1"/>
        <v>0.0545404963185165</v>
      </c>
      <c r="J61" s="45">
        <v>83</v>
      </c>
      <c r="K61" s="21">
        <v>5</v>
      </c>
      <c r="L61" s="58">
        <f t="shared" si="2"/>
        <v>7050</v>
      </c>
    </row>
    <row r="62" spans="1:12" s="24" customFormat="1" ht="12.75" customHeight="1">
      <c r="A62" s="135">
        <v>54</v>
      </c>
      <c r="B62" s="150" t="s">
        <v>440</v>
      </c>
      <c r="C62" s="150" t="s">
        <v>66</v>
      </c>
      <c r="D62" s="150" t="s">
        <v>441</v>
      </c>
      <c r="E62" s="147" t="s">
        <v>148</v>
      </c>
      <c r="F62" s="93">
        <v>3857</v>
      </c>
      <c r="G62" s="168">
        <v>6</v>
      </c>
      <c r="H62" s="23">
        <f t="shared" si="0"/>
        <v>3557</v>
      </c>
      <c r="I62" s="63">
        <f t="shared" si="1"/>
        <v>0.155561317085818</v>
      </c>
      <c r="J62" s="50"/>
      <c r="K62" s="21"/>
      <c r="L62" s="58">
        <f t="shared" si="2"/>
        <v>0</v>
      </c>
    </row>
    <row r="63" spans="1:12" s="24" customFormat="1" ht="12.75" customHeight="1">
      <c r="A63" s="135">
        <v>55</v>
      </c>
      <c r="B63" s="150" t="s">
        <v>442</v>
      </c>
      <c r="C63" s="150" t="s">
        <v>109</v>
      </c>
      <c r="D63" s="150" t="s">
        <v>443</v>
      </c>
      <c r="E63" s="147" t="s">
        <v>148</v>
      </c>
      <c r="F63" s="93">
        <v>3844</v>
      </c>
      <c r="G63" s="168">
        <v>6</v>
      </c>
      <c r="H63" s="23">
        <f t="shared" si="0"/>
        <v>3544</v>
      </c>
      <c r="I63" s="63">
        <f t="shared" si="1"/>
        <v>0.15608740894901144</v>
      </c>
      <c r="J63" s="50"/>
      <c r="K63" s="21"/>
      <c r="L63" s="58">
        <f t="shared" si="2"/>
        <v>0</v>
      </c>
    </row>
    <row r="64" spans="1:12" s="24" customFormat="1" ht="12.75" customHeight="1">
      <c r="A64" s="135">
        <v>56</v>
      </c>
      <c r="B64" s="137" t="s">
        <v>490</v>
      </c>
      <c r="C64" s="137" t="s">
        <v>84</v>
      </c>
      <c r="D64" s="137" t="s">
        <v>820</v>
      </c>
      <c r="E64" s="147" t="s">
        <v>150</v>
      </c>
      <c r="F64" s="93">
        <v>3619</v>
      </c>
      <c r="G64" s="168">
        <v>2</v>
      </c>
      <c r="H64" s="23">
        <f t="shared" si="0"/>
        <v>3519</v>
      </c>
      <c r="I64" s="63">
        <f t="shared" si="1"/>
        <v>0.055263885051119094</v>
      </c>
      <c r="J64" s="50"/>
      <c r="K64" s="21"/>
      <c r="L64" s="58">
        <f t="shared" si="2"/>
        <v>0</v>
      </c>
    </row>
    <row r="65" spans="1:12" s="24" customFormat="1" ht="12.75" customHeight="1">
      <c r="A65" s="135">
        <v>57</v>
      </c>
      <c r="B65" s="150" t="s">
        <v>444</v>
      </c>
      <c r="C65" s="150" t="s">
        <v>71</v>
      </c>
      <c r="D65" s="150" t="s">
        <v>443</v>
      </c>
      <c r="E65" s="156" t="s">
        <v>148</v>
      </c>
      <c r="F65" s="93">
        <v>3607</v>
      </c>
      <c r="G65" s="170">
        <v>2</v>
      </c>
      <c r="H65" s="23">
        <f t="shared" si="0"/>
        <v>3507</v>
      </c>
      <c r="I65" s="63">
        <f t="shared" si="1"/>
        <v>0.05544774050457444</v>
      </c>
      <c r="J65" s="50"/>
      <c r="K65" s="21"/>
      <c r="L65" s="58">
        <f t="shared" si="2"/>
        <v>0</v>
      </c>
    </row>
    <row r="66" spans="1:12" s="24" customFormat="1" ht="12.75" customHeight="1">
      <c r="A66" s="135">
        <v>58</v>
      </c>
      <c r="B66" s="161" t="s">
        <v>666</v>
      </c>
      <c r="C66" s="144" t="s">
        <v>625</v>
      </c>
      <c r="D66" s="161" t="s">
        <v>822</v>
      </c>
      <c r="E66" s="146" t="s">
        <v>270</v>
      </c>
      <c r="F66" s="167">
        <v>4500</v>
      </c>
      <c r="G66" s="173">
        <v>20</v>
      </c>
      <c r="H66" s="23">
        <f t="shared" si="0"/>
        <v>3500</v>
      </c>
      <c r="I66" s="63">
        <f t="shared" si="1"/>
        <v>0.4444444444444444</v>
      </c>
      <c r="J66" s="45"/>
      <c r="K66" s="21"/>
      <c r="L66" s="58">
        <f t="shared" si="2"/>
        <v>0</v>
      </c>
    </row>
    <row r="67" spans="1:12" s="24" customFormat="1" ht="12.75" customHeight="1">
      <c r="A67" s="135">
        <v>59</v>
      </c>
      <c r="B67" s="161" t="s">
        <v>667</v>
      </c>
      <c r="C67" s="144" t="s">
        <v>326</v>
      </c>
      <c r="D67" s="161" t="s">
        <v>692</v>
      </c>
      <c r="E67" s="146" t="s">
        <v>149</v>
      </c>
      <c r="F67" s="167">
        <v>3794</v>
      </c>
      <c r="G67" s="173">
        <v>6</v>
      </c>
      <c r="H67" s="23">
        <f t="shared" si="0"/>
        <v>3494</v>
      </c>
      <c r="I67" s="63">
        <f t="shared" si="1"/>
        <v>0.158144438587243</v>
      </c>
      <c r="J67" s="45"/>
      <c r="K67" s="21"/>
      <c r="L67" s="58">
        <f t="shared" si="2"/>
        <v>0</v>
      </c>
    </row>
    <row r="68" spans="1:12" s="24" customFormat="1" ht="12.75" customHeight="1">
      <c r="A68" s="135">
        <v>60</v>
      </c>
      <c r="B68" s="145" t="s">
        <v>333</v>
      </c>
      <c r="C68" s="137" t="s">
        <v>165</v>
      </c>
      <c r="D68" s="145" t="s">
        <v>59</v>
      </c>
      <c r="E68" s="166" t="s">
        <v>150</v>
      </c>
      <c r="F68" s="176">
        <v>3578</v>
      </c>
      <c r="G68" s="174">
        <v>2</v>
      </c>
      <c r="H68" s="23">
        <f t="shared" si="0"/>
        <v>3478</v>
      </c>
      <c r="I68" s="63">
        <f t="shared" si="1"/>
        <v>0.05589714924538849</v>
      </c>
      <c r="J68" s="50"/>
      <c r="K68" s="21"/>
      <c r="L68" s="58">
        <f t="shared" si="2"/>
        <v>0</v>
      </c>
    </row>
    <row r="69" spans="1:12" s="24" customFormat="1" ht="12.75" customHeight="1">
      <c r="A69" s="135">
        <v>61</v>
      </c>
      <c r="B69" s="145" t="s">
        <v>170</v>
      </c>
      <c r="C69" s="145" t="s">
        <v>25</v>
      </c>
      <c r="D69" s="145" t="s">
        <v>134</v>
      </c>
      <c r="E69" s="147" t="s">
        <v>269</v>
      </c>
      <c r="F69" s="177">
        <v>3777</v>
      </c>
      <c r="G69" s="174">
        <v>6</v>
      </c>
      <c r="H69" s="23">
        <f t="shared" si="0"/>
        <v>3477</v>
      </c>
      <c r="I69" s="63">
        <f t="shared" si="1"/>
        <v>0.15885623510722796</v>
      </c>
      <c r="J69" s="50">
        <v>57</v>
      </c>
      <c r="K69" s="21">
        <v>1</v>
      </c>
      <c r="L69" s="58">
        <f t="shared" si="2"/>
        <v>5450</v>
      </c>
    </row>
    <row r="70" spans="1:12" s="24" customFormat="1" ht="12.75" customHeight="1">
      <c r="A70" s="135">
        <v>62</v>
      </c>
      <c r="B70" s="150" t="s">
        <v>786</v>
      </c>
      <c r="C70" s="144" t="s">
        <v>787</v>
      </c>
      <c r="D70" s="150" t="s">
        <v>133</v>
      </c>
      <c r="E70" s="18" t="s">
        <v>268</v>
      </c>
      <c r="F70" s="176">
        <v>3524</v>
      </c>
      <c r="G70" s="174">
        <v>1</v>
      </c>
      <c r="H70" s="23">
        <f t="shared" si="0"/>
        <v>3474</v>
      </c>
      <c r="I70" s="63">
        <f t="shared" si="1"/>
        <v>0.028376844494892167</v>
      </c>
      <c r="J70" s="50"/>
      <c r="K70" s="21"/>
      <c r="L70" s="58">
        <f t="shared" si="2"/>
        <v>0</v>
      </c>
    </row>
    <row r="71" spans="1:12" s="24" customFormat="1" ht="12.75" customHeight="1">
      <c r="A71" s="135">
        <v>63</v>
      </c>
      <c r="B71" s="137" t="s">
        <v>491</v>
      </c>
      <c r="C71" s="137" t="s">
        <v>44</v>
      </c>
      <c r="D71" s="59" t="s">
        <v>513</v>
      </c>
      <c r="E71" s="147" t="s">
        <v>150</v>
      </c>
      <c r="F71" s="93">
        <v>3473</v>
      </c>
      <c r="G71" s="168">
        <v>0</v>
      </c>
      <c r="H71" s="23">
        <f t="shared" si="0"/>
        <v>3473</v>
      </c>
      <c r="I71" s="63">
        <f t="shared" si="1"/>
        <v>0</v>
      </c>
      <c r="J71" s="50">
        <v>77</v>
      </c>
      <c r="K71" s="21">
        <v>6</v>
      </c>
      <c r="L71" s="58">
        <f t="shared" si="2"/>
        <v>6200</v>
      </c>
    </row>
    <row r="72" spans="1:12" s="24" customFormat="1" ht="12.75" customHeight="1">
      <c r="A72" s="135">
        <v>64</v>
      </c>
      <c r="B72" s="145" t="s">
        <v>381</v>
      </c>
      <c r="C72" s="145" t="s">
        <v>100</v>
      </c>
      <c r="D72" s="152" t="s">
        <v>135</v>
      </c>
      <c r="E72" s="147" t="s">
        <v>153</v>
      </c>
      <c r="F72" s="177">
        <v>3718</v>
      </c>
      <c r="G72" s="174">
        <v>5</v>
      </c>
      <c r="H72" s="23">
        <f t="shared" si="0"/>
        <v>3468</v>
      </c>
      <c r="I72" s="63">
        <f t="shared" si="1"/>
        <v>0.13448090371167293</v>
      </c>
      <c r="J72" s="50"/>
      <c r="K72" s="21"/>
      <c r="L72" s="58">
        <f t="shared" si="2"/>
        <v>0</v>
      </c>
    </row>
    <row r="73" spans="1:12" s="24" customFormat="1" ht="12.75" customHeight="1">
      <c r="A73" s="135">
        <v>65</v>
      </c>
      <c r="B73" s="144" t="s">
        <v>636</v>
      </c>
      <c r="C73" s="144" t="s">
        <v>634</v>
      </c>
      <c r="D73" s="144" t="s">
        <v>313</v>
      </c>
      <c r="E73" s="18"/>
      <c r="F73" s="93">
        <v>3664</v>
      </c>
      <c r="G73" s="169">
        <v>4</v>
      </c>
      <c r="H73" s="23">
        <f aca="true" t="shared" si="3" ref="H73:H136">F73-50*G73</f>
        <v>3464</v>
      </c>
      <c r="I73" s="63">
        <f aca="true" t="shared" si="4" ref="I73:I136">G73/F73*100</f>
        <v>0.10917030567685589</v>
      </c>
      <c r="J73" s="50">
        <v>104</v>
      </c>
      <c r="K73" s="21">
        <v>12</v>
      </c>
      <c r="L73" s="58">
        <f aca="true" t="shared" si="5" ref="L73:L136">J73*100-K73*250</f>
        <v>7400</v>
      </c>
    </row>
    <row r="74" spans="1:12" s="24" customFormat="1" ht="12.75" customHeight="1">
      <c r="A74" s="135">
        <v>66</v>
      </c>
      <c r="B74" s="145" t="s">
        <v>334</v>
      </c>
      <c r="C74" s="137" t="s">
        <v>44</v>
      </c>
      <c r="D74" s="145" t="s">
        <v>154</v>
      </c>
      <c r="E74" s="166" t="s">
        <v>148</v>
      </c>
      <c r="F74" s="176">
        <v>3604</v>
      </c>
      <c r="G74" s="174">
        <v>3</v>
      </c>
      <c r="H74" s="23">
        <f t="shared" si="3"/>
        <v>3454</v>
      </c>
      <c r="I74" s="63">
        <f t="shared" si="4"/>
        <v>0.0832408435072142</v>
      </c>
      <c r="J74" s="50">
        <v>62</v>
      </c>
      <c r="K74" s="21">
        <v>6</v>
      </c>
      <c r="L74" s="58">
        <f t="shared" si="5"/>
        <v>4700</v>
      </c>
    </row>
    <row r="75" spans="1:12" s="24" customFormat="1" ht="12.75" customHeight="1">
      <c r="A75" s="135">
        <v>67</v>
      </c>
      <c r="B75" s="145" t="s">
        <v>175</v>
      </c>
      <c r="C75" s="145" t="s">
        <v>33</v>
      </c>
      <c r="D75" s="145" t="s">
        <v>291</v>
      </c>
      <c r="E75" s="147" t="s">
        <v>150</v>
      </c>
      <c r="F75" s="177">
        <v>3591</v>
      </c>
      <c r="G75" s="174">
        <v>3</v>
      </c>
      <c r="H75" s="23">
        <f t="shared" si="3"/>
        <v>3441</v>
      </c>
      <c r="I75" s="63">
        <f t="shared" si="4"/>
        <v>0.0835421888053467</v>
      </c>
      <c r="J75" s="50"/>
      <c r="K75" s="21"/>
      <c r="L75" s="58">
        <f t="shared" si="5"/>
        <v>0</v>
      </c>
    </row>
    <row r="76" spans="1:12" s="24" customFormat="1" ht="12.75" customHeight="1">
      <c r="A76" s="135">
        <v>68</v>
      </c>
      <c r="B76" s="137" t="s">
        <v>532</v>
      </c>
      <c r="C76" s="137" t="s">
        <v>326</v>
      </c>
      <c r="D76" s="59" t="s">
        <v>112</v>
      </c>
      <c r="E76" s="18" t="s">
        <v>149</v>
      </c>
      <c r="F76" s="93">
        <v>3586</v>
      </c>
      <c r="G76" s="168">
        <v>3</v>
      </c>
      <c r="H76" s="23">
        <f t="shared" si="3"/>
        <v>3436</v>
      </c>
      <c r="I76" s="63">
        <f t="shared" si="4"/>
        <v>0.08365867261572783</v>
      </c>
      <c r="J76" s="50"/>
      <c r="K76" s="21"/>
      <c r="L76" s="58">
        <f t="shared" si="5"/>
        <v>0</v>
      </c>
    </row>
    <row r="77" spans="1:12" s="24" customFormat="1" ht="12.75" customHeight="1">
      <c r="A77" s="135">
        <v>69</v>
      </c>
      <c r="B77" s="59" t="s">
        <v>595</v>
      </c>
      <c r="C77" s="59" t="s">
        <v>50</v>
      </c>
      <c r="D77" s="144" t="s">
        <v>844</v>
      </c>
      <c r="E77" s="147" t="s">
        <v>148</v>
      </c>
      <c r="F77" s="93">
        <v>3633</v>
      </c>
      <c r="G77" s="168">
        <v>4</v>
      </c>
      <c r="H77" s="23">
        <f t="shared" si="3"/>
        <v>3433</v>
      </c>
      <c r="I77" s="63">
        <f t="shared" si="4"/>
        <v>0.11010184420589045</v>
      </c>
      <c r="J77" s="50"/>
      <c r="K77" s="21"/>
      <c r="L77" s="58">
        <f t="shared" si="5"/>
        <v>0</v>
      </c>
    </row>
    <row r="78" spans="1:12" s="24" customFormat="1" ht="12.75" customHeight="1">
      <c r="A78" s="135">
        <v>70</v>
      </c>
      <c r="B78" s="117" t="s">
        <v>561</v>
      </c>
      <c r="C78" s="117" t="s">
        <v>562</v>
      </c>
      <c r="D78" s="144" t="s">
        <v>137</v>
      </c>
      <c r="E78" s="18" t="s">
        <v>150</v>
      </c>
      <c r="F78" s="93">
        <v>3682</v>
      </c>
      <c r="G78" s="168">
        <v>5</v>
      </c>
      <c r="H78" s="23">
        <f t="shared" si="3"/>
        <v>3432</v>
      </c>
      <c r="I78" s="63">
        <f t="shared" si="4"/>
        <v>0.13579576317218903</v>
      </c>
      <c r="J78" s="50">
        <v>76</v>
      </c>
      <c r="K78" s="21">
        <v>10</v>
      </c>
      <c r="L78" s="58">
        <f t="shared" si="5"/>
        <v>5100</v>
      </c>
    </row>
    <row r="79" spans="1:12" s="24" customFormat="1" ht="12.75" customHeight="1">
      <c r="A79" s="135">
        <v>71</v>
      </c>
      <c r="B79" s="145" t="s">
        <v>250</v>
      </c>
      <c r="C79" s="145" t="s">
        <v>44</v>
      </c>
      <c r="D79" s="145" t="s">
        <v>830</v>
      </c>
      <c r="E79" s="147" t="s">
        <v>150</v>
      </c>
      <c r="F79" s="177">
        <v>3721</v>
      </c>
      <c r="G79" s="174">
        <v>6</v>
      </c>
      <c r="H79" s="23">
        <f t="shared" si="3"/>
        <v>3421</v>
      </c>
      <c r="I79" s="63">
        <f t="shared" si="4"/>
        <v>0.16124697661918838</v>
      </c>
      <c r="J79" s="50"/>
      <c r="K79" s="21"/>
      <c r="L79" s="58">
        <f t="shared" si="5"/>
        <v>0</v>
      </c>
    </row>
    <row r="80" spans="1:12" s="24" customFormat="1" ht="12.75" customHeight="1">
      <c r="A80" s="135">
        <v>72</v>
      </c>
      <c r="B80" s="117" t="s">
        <v>563</v>
      </c>
      <c r="C80" s="117" t="s">
        <v>64</v>
      </c>
      <c r="D80" s="144" t="s">
        <v>842</v>
      </c>
      <c r="E80" s="18" t="s">
        <v>150</v>
      </c>
      <c r="F80" s="93">
        <v>3619</v>
      </c>
      <c r="G80" s="169">
        <v>4</v>
      </c>
      <c r="H80" s="23">
        <f t="shared" si="3"/>
        <v>3419</v>
      </c>
      <c r="I80" s="63">
        <f t="shared" si="4"/>
        <v>0.11052777010223819</v>
      </c>
      <c r="J80" s="50"/>
      <c r="K80" s="21"/>
      <c r="L80" s="58">
        <f t="shared" si="5"/>
        <v>0</v>
      </c>
    </row>
    <row r="81" spans="1:12" s="24" customFormat="1" ht="12.75" customHeight="1">
      <c r="A81" s="135">
        <v>73</v>
      </c>
      <c r="B81" s="117" t="s">
        <v>237</v>
      </c>
      <c r="C81" s="117" t="s">
        <v>33</v>
      </c>
      <c r="D81" s="144" t="s">
        <v>298</v>
      </c>
      <c r="E81" s="18" t="s">
        <v>149</v>
      </c>
      <c r="F81" s="93">
        <v>3612</v>
      </c>
      <c r="G81" s="169">
        <v>4</v>
      </c>
      <c r="H81" s="23">
        <f t="shared" si="3"/>
        <v>3412</v>
      </c>
      <c r="I81" s="63">
        <f t="shared" si="4"/>
        <v>0.11074197120708748</v>
      </c>
      <c r="J81" s="50"/>
      <c r="K81" s="21"/>
      <c r="L81" s="58">
        <f t="shared" si="5"/>
        <v>0</v>
      </c>
    </row>
    <row r="82" spans="1:12" s="35" customFormat="1" ht="12.75" customHeight="1">
      <c r="A82" s="135">
        <v>74</v>
      </c>
      <c r="B82" s="145" t="s">
        <v>173</v>
      </c>
      <c r="C82" s="145" t="s">
        <v>40</v>
      </c>
      <c r="D82" s="145" t="s">
        <v>289</v>
      </c>
      <c r="E82" s="147" t="s">
        <v>148</v>
      </c>
      <c r="F82" s="177">
        <v>3451</v>
      </c>
      <c r="G82" s="174">
        <v>1</v>
      </c>
      <c r="H82" s="23">
        <f t="shared" si="3"/>
        <v>3401</v>
      </c>
      <c r="I82" s="63">
        <f t="shared" si="4"/>
        <v>0.028977108084613158</v>
      </c>
      <c r="J82" s="50"/>
      <c r="K82" s="21"/>
      <c r="L82" s="58">
        <f t="shared" si="5"/>
        <v>0</v>
      </c>
    </row>
    <row r="83" spans="1:12" s="24" customFormat="1" ht="12.75" customHeight="1">
      <c r="A83" s="135">
        <v>75</v>
      </c>
      <c r="B83" s="117" t="s">
        <v>236</v>
      </c>
      <c r="C83" s="117" t="s">
        <v>53</v>
      </c>
      <c r="D83" s="144" t="s">
        <v>300</v>
      </c>
      <c r="E83" s="18" t="s">
        <v>150</v>
      </c>
      <c r="F83" s="93">
        <v>3438</v>
      </c>
      <c r="G83" s="168">
        <v>1</v>
      </c>
      <c r="H83" s="23">
        <f t="shared" si="3"/>
        <v>3388</v>
      </c>
      <c r="I83" s="63">
        <f t="shared" si="4"/>
        <v>0.029086678301337987</v>
      </c>
      <c r="J83" s="50"/>
      <c r="K83" s="21"/>
      <c r="L83" s="58">
        <f t="shared" si="5"/>
        <v>0</v>
      </c>
    </row>
    <row r="84" spans="1:12" s="24" customFormat="1" ht="12.75" customHeight="1">
      <c r="A84" s="135">
        <v>76</v>
      </c>
      <c r="B84" s="117" t="s">
        <v>524</v>
      </c>
      <c r="C84" s="117" t="s">
        <v>30</v>
      </c>
      <c r="D84" s="137" t="s">
        <v>835</v>
      </c>
      <c r="E84" s="18" t="s">
        <v>148</v>
      </c>
      <c r="F84" s="93">
        <v>3437</v>
      </c>
      <c r="G84" s="169">
        <v>1</v>
      </c>
      <c r="H84" s="23">
        <f t="shared" si="3"/>
        <v>3387</v>
      </c>
      <c r="I84" s="63">
        <f t="shared" si="4"/>
        <v>0.02909514111143439</v>
      </c>
      <c r="J84" s="50"/>
      <c r="K84" s="21"/>
      <c r="L84" s="58">
        <f t="shared" si="5"/>
        <v>0</v>
      </c>
    </row>
    <row r="85" spans="1:12" s="24" customFormat="1" ht="12.75" customHeight="1">
      <c r="A85" s="135">
        <v>77</v>
      </c>
      <c r="B85" s="161" t="s">
        <v>668</v>
      </c>
      <c r="C85" s="137" t="s">
        <v>44</v>
      </c>
      <c r="D85" s="161" t="s">
        <v>690</v>
      </c>
      <c r="E85" s="147" t="s">
        <v>149</v>
      </c>
      <c r="F85" s="167">
        <v>3434</v>
      </c>
      <c r="G85" s="173">
        <v>1</v>
      </c>
      <c r="H85" s="23">
        <f t="shared" si="3"/>
        <v>3384</v>
      </c>
      <c r="I85" s="63">
        <f t="shared" si="4"/>
        <v>0.029120559114735003</v>
      </c>
      <c r="J85" s="50"/>
      <c r="K85" s="21"/>
      <c r="L85" s="58">
        <f t="shared" si="5"/>
        <v>0</v>
      </c>
    </row>
    <row r="86" spans="1:12" s="24" customFormat="1" ht="12.75" customHeight="1">
      <c r="A86" s="135">
        <v>78</v>
      </c>
      <c r="B86" s="117" t="s">
        <v>525</v>
      </c>
      <c r="C86" s="117" t="s">
        <v>42</v>
      </c>
      <c r="D86" s="144" t="s">
        <v>146</v>
      </c>
      <c r="E86" s="18" t="s">
        <v>148</v>
      </c>
      <c r="F86" s="93">
        <v>3431</v>
      </c>
      <c r="G86" s="169">
        <v>1</v>
      </c>
      <c r="H86" s="23">
        <f t="shared" si="3"/>
        <v>3381</v>
      </c>
      <c r="I86" s="63">
        <f t="shared" si="4"/>
        <v>0.02914602156805596</v>
      </c>
      <c r="J86" s="50"/>
      <c r="K86" s="21"/>
      <c r="L86" s="58">
        <f t="shared" si="5"/>
        <v>0</v>
      </c>
    </row>
    <row r="87" spans="1:12" s="24" customFormat="1" ht="12.75" customHeight="1">
      <c r="A87" s="135">
        <v>79</v>
      </c>
      <c r="B87" s="145" t="s">
        <v>335</v>
      </c>
      <c r="C87" s="144" t="s">
        <v>101</v>
      </c>
      <c r="D87" s="145" t="s">
        <v>154</v>
      </c>
      <c r="E87" s="166" t="s">
        <v>150</v>
      </c>
      <c r="F87" s="176">
        <v>3681</v>
      </c>
      <c r="G87" s="174">
        <v>6</v>
      </c>
      <c r="H87" s="23">
        <f t="shared" si="3"/>
        <v>3381</v>
      </c>
      <c r="I87" s="63">
        <f t="shared" si="4"/>
        <v>0.16299918500407498</v>
      </c>
      <c r="J87" s="50">
        <v>60</v>
      </c>
      <c r="K87" s="21">
        <v>7</v>
      </c>
      <c r="L87" s="58">
        <f t="shared" si="5"/>
        <v>4250</v>
      </c>
    </row>
    <row r="88" spans="1:12" s="24" customFormat="1" ht="12.75" customHeight="1">
      <c r="A88" s="135">
        <v>80</v>
      </c>
      <c r="B88" s="153" t="s">
        <v>492</v>
      </c>
      <c r="C88" s="153" t="s">
        <v>50</v>
      </c>
      <c r="D88" s="129" t="s">
        <v>514</v>
      </c>
      <c r="E88" s="157" t="s">
        <v>150</v>
      </c>
      <c r="F88" s="93">
        <v>3879</v>
      </c>
      <c r="G88" s="170">
        <v>10</v>
      </c>
      <c r="H88" s="23">
        <f t="shared" si="3"/>
        <v>3379</v>
      </c>
      <c r="I88" s="63">
        <f t="shared" si="4"/>
        <v>0.2577984016499098</v>
      </c>
      <c r="J88" s="50"/>
      <c r="K88" s="21"/>
      <c r="L88" s="58">
        <f t="shared" si="5"/>
        <v>0</v>
      </c>
    </row>
    <row r="89" spans="1:12" s="24" customFormat="1" ht="12.75" customHeight="1">
      <c r="A89" s="135">
        <v>81</v>
      </c>
      <c r="B89" s="144" t="s">
        <v>493</v>
      </c>
      <c r="C89" s="144" t="s">
        <v>85</v>
      </c>
      <c r="D89" s="144" t="s">
        <v>817</v>
      </c>
      <c r="E89" s="147" t="s">
        <v>149</v>
      </c>
      <c r="F89" s="93">
        <v>3373</v>
      </c>
      <c r="G89" s="169">
        <v>0</v>
      </c>
      <c r="H89" s="23">
        <f t="shared" si="3"/>
        <v>3373</v>
      </c>
      <c r="I89" s="63">
        <f t="shared" si="4"/>
        <v>0</v>
      </c>
      <c r="J89" s="50">
        <v>62</v>
      </c>
      <c r="K89" s="21">
        <v>1</v>
      </c>
      <c r="L89" s="58">
        <f t="shared" si="5"/>
        <v>5950</v>
      </c>
    </row>
    <row r="90" spans="1:12" s="24" customFormat="1" ht="12.75" customHeight="1">
      <c r="A90" s="135">
        <v>82</v>
      </c>
      <c r="B90" s="144" t="s">
        <v>494</v>
      </c>
      <c r="C90" s="144" t="s">
        <v>51</v>
      </c>
      <c r="D90" s="117" t="s">
        <v>131</v>
      </c>
      <c r="E90" s="147" t="s">
        <v>148</v>
      </c>
      <c r="F90" s="93">
        <v>3517</v>
      </c>
      <c r="G90" s="169">
        <v>3</v>
      </c>
      <c r="H90" s="23">
        <f t="shared" si="3"/>
        <v>3367</v>
      </c>
      <c r="I90" s="63">
        <f t="shared" si="4"/>
        <v>0.08529997156667614</v>
      </c>
      <c r="J90" s="50"/>
      <c r="K90" s="21"/>
      <c r="L90" s="58">
        <f t="shared" si="5"/>
        <v>0</v>
      </c>
    </row>
    <row r="91" spans="1:12" s="24" customFormat="1" ht="12.75" customHeight="1">
      <c r="A91" s="135">
        <v>83</v>
      </c>
      <c r="B91" s="117" t="s">
        <v>564</v>
      </c>
      <c r="C91" s="117" t="s">
        <v>110</v>
      </c>
      <c r="D91" s="137" t="s">
        <v>838</v>
      </c>
      <c r="E91" s="18" t="s">
        <v>149</v>
      </c>
      <c r="F91" s="93">
        <v>3513</v>
      </c>
      <c r="G91" s="169">
        <v>3</v>
      </c>
      <c r="H91" s="23">
        <f t="shared" si="3"/>
        <v>3363</v>
      </c>
      <c r="I91" s="63">
        <f t="shared" si="4"/>
        <v>0.08539709649871904</v>
      </c>
      <c r="J91" s="50"/>
      <c r="K91" s="21"/>
      <c r="L91" s="58">
        <f t="shared" si="5"/>
        <v>0</v>
      </c>
    </row>
    <row r="92" spans="1:12" s="24" customFormat="1" ht="12.75" customHeight="1">
      <c r="A92" s="135">
        <v>84</v>
      </c>
      <c r="B92" s="144" t="s">
        <v>179</v>
      </c>
      <c r="C92" s="144" t="s">
        <v>45</v>
      </c>
      <c r="D92" s="117" t="s">
        <v>759</v>
      </c>
      <c r="E92" s="18" t="s">
        <v>150</v>
      </c>
      <c r="F92" s="43">
        <v>3608</v>
      </c>
      <c r="G92" s="168">
        <v>5</v>
      </c>
      <c r="H92" s="23">
        <f t="shared" si="3"/>
        <v>3358</v>
      </c>
      <c r="I92" s="63">
        <f t="shared" si="4"/>
        <v>0.1385809312638581</v>
      </c>
      <c r="J92" s="45"/>
      <c r="K92" s="21"/>
      <c r="L92" s="58">
        <f t="shared" si="5"/>
        <v>0</v>
      </c>
    </row>
    <row r="93" spans="1:12" s="24" customFormat="1" ht="12.75" customHeight="1">
      <c r="A93" s="135">
        <v>85</v>
      </c>
      <c r="B93" s="151" t="s">
        <v>233</v>
      </c>
      <c r="C93" s="151" t="s">
        <v>410</v>
      </c>
      <c r="D93" s="151" t="s">
        <v>833</v>
      </c>
      <c r="E93" s="146" t="s">
        <v>148</v>
      </c>
      <c r="F93" s="176">
        <v>3406</v>
      </c>
      <c r="G93" s="174">
        <v>1</v>
      </c>
      <c r="H93" s="23">
        <f t="shared" si="3"/>
        <v>3356</v>
      </c>
      <c r="I93" s="63">
        <f t="shared" si="4"/>
        <v>0.02935995302407516</v>
      </c>
      <c r="J93" s="50"/>
      <c r="K93" s="21"/>
      <c r="L93" s="58">
        <f t="shared" si="5"/>
        <v>0</v>
      </c>
    </row>
    <row r="94" spans="1:12" s="24" customFormat="1" ht="12.75" customHeight="1">
      <c r="A94" s="135">
        <v>86</v>
      </c>
      <c r="B94" s="150" t="s">
        <v>445</v>
      </c>
      <c r="C94" s="150" t="s">
        <v>62</v>
      </c>
      <c r="D94" s="150" t="s">
        <v>436</v>
      </c>
      <c r="E94" s="147" t="s">
        <v>150</v>
      </c>
      <c r="F94" s="93">
        <v>3348</v>
      </c>
      <c r="G94" s="168">
        <v>0</v>
      </c>
      <c r="H94" s="23">
        <f t="shared" si="3"/>
        <v>3348</v>
      </c>
      <c r="I94" s="63">
        <f t="shared" si="4"/>
        <v>0</v>
      </c>
      <c r="J94" s="50"/>
      <c r="K94" s="21"/>
      <c r="L94" s="58">
        <f t="shared" si="5"/>
        <v>0</v>
      </c>
    </row>
    <row r="95" spans="1:12" s="24" customFormat="1" ht="12.75" customHeight="1">
      <c r="A95" s="135">
        <v>87</v>
      </c>
      <c r="B95" s="144" t="s">
        <v>719</v>
      </c>
      <c r="C95" s="144" t="s">
        <v>28</v>
      </c>
      <c r="D95" s="117" t="s">
        <v>114</v>
      </c>
      <c r="E95" s="18" t="s">
        <v>149</v>
      </c>
      <c r="F95" s="43">
        <v>3492</v>
      </c>
      <c r="G95" s="171">
        <v>3</v>
      </c>
      <c r="H95" s="23">
        <f t="shared" si="3"/>
        <v>3342</v>
      </c>
      <c r="I95" s="63">
        <f t="shared" si="4"/>
        <v>0.0859106529209622</v>
      </c>
      <c r="J95" s="159">
        <v>62</v>
      </c>
      <c r="K95" s="21">
        <v>8</v>
      </c>
      <c r="L95" s="58">
        <f t="shared" si="5"/>
        <v>4200</v>
      </c>
    </row>
    <row r="96" spans="1:12" s="24" customFormat="1" ht="12.75" customHeight="1">
      <c r="A96" s="135">
        <v>88</v>
      </c>
      <c r="B96" s="145" t="s">
        <v>158</v>
      </c>
      <c r="C96" s="144" t="s">
        <v>159</v>
      </c>
      <c r="D96" s="145" t="s">
        <v>154</v>
      </c>
      <c r="E96" s="166" t="s">
        <v>148</v>
      </c>
      <c r="F96" s="176">
        <v>3491</v>
      </c>
      <c r="G96" s="174">
        <v>3</v>
      </c>
      <c r="H96" s="23">
        <f t="shared" si="3"/>
        <v>3341</v>
      </c>
      <c r="I96" s="63">
        <f t="shared" si="4"/>
        <v>0.08593526210254941</v>
      </c>
      <c r="J96" s="50">
        <v>52</v>
      </c>
      <c r="K96" s="21">
        <v>7</v>
      </c>
      <c r="L96" s="58">
        <f t="shared" si="5"/>
        <v>3450</v>
      </c>
    </row>
    <row r="97" spans="1:12" s="24" customFormat="1" ht="12.75" customHeight="1">
      <c r="A97" s="135">
        <v>89</v>
      </c>
      <c r="B97" s="117" t="s">
        <v>596</v>
      </c>
      <c r="C97" s="117" t="s">
        <v>597</v>
      </c>
      <c r="D97" s="117" t="s">
        <v>310</v>
      </c>
      <c r="E97" s="157" t="s">
        <v>150</v>
      </c>
      <c r="F97" s="93">
        <v>3489</v>
      </c>
      <c r="G97" s="169">
        <v>3</v>
      </c>
      <c r="H97" s="23">
        <f t="shared" si="3"/>
        <v>3339</v>
      </c>
      <c r="I97" s="63">
        <f t="shared" si="4"/>
        <v>0.08598452278589853</v>
      </c>
      <c r="J97" s="45"/>
      <c r="K97" s="21"/>
      <c r="L97" s="58">
        <f t="shared" si="5"/>
        <v>0</v>
      </c>
    </row>
    <row r="98" spans="1:12" s="24" customFormat="1" ht="12.75" customHeight="1">
      <c r="A98" s="135">
        <v>90</v>
      </c>
      <c r="B98" s="144" t="s">
        <v>720</v>
      </c>
      <c r="C98" s="144" t="s">
        <v>35</v>
      </c>
      <c r="D98" s="117" t="s">
        <v>113</v>
      </c>
      <c r="E98" s="18" t="s">
        <v>149</v>
      </c>
      <c r="F98" s="43">
        <v>3735</v>
      </c>
      <c r="G98" s="168">
        <v>8</v>
      </c>
      <c r="H98" s="23">
        <f t="shared" si="3"/>
        <v>3335</v>
      </c>
      <c r="I98" s="63">
        <f t="shared" si="4"/>
        <v>0.214190093708166</v>
      </c>
      <c r="J98" s="45"/>
      <c r="K98" s="21"/>
      <c r="L98" s="58">
        <f t="shared" si="5"/>
        <v>0</v>
      </c>
    </row>
    <row r="99" spans="1:12" s="24" customFormat="1" ht="12.75" customHeight="1">
      <c r="A99" s="135">
        <v>91</v>
      </c>
      <c r="B99" s="120" t="s">
        <v>721</v>
      </c>
      <c r="C99" s="120" t="s">
        <v>50</v>
      </c>
      <c r="D99" s="119" t="s">
        <v>113</v>
      </c>
      <c r="E99" s="18" t="s">
        <v>148</v>
      </c>
      <c r="F99" s="43">
        <v>3535</v>
      </c>
      <c r="G99" s="168">
        <v>4</v>
      </c>
      <c r="H99" s="23">
        <f t="shared" si="3"/>
        <v>3335</v>
      </c>
      <c r="I99" s="63">
        <f t="shared" si="4"/>
        <v>0.11315417256011315</v>
      </c>
      <c r="J99" s="50"/>
      <c r="K99" s="21"/>
      <c r="L99" s="58">
        <f t="shared" si="5"/>
        <v>0</v>
      </c>
    </row>
    <row r="100" spans="1:12" s="24" customFormat="1" ht="12.75" customHeight="1">
      <c r="A100" s="135">
        <v>92</v>
      </c>
      <c r="B100" s="137" t="s">
        <v>722</v>
      </c>
      <c r="C100" s="137" t="s">
        <v>33</v>
      </c>
      <c r="D100" s="59" t="s">
        <v>214</v>
      </c>
      <c r="E100" s="33" t="s">
        <v>148</v>
      </c>
      <c r="F100" s="43">
        <v>3381</v>
      </c>
      <c r="G100" s="168">
        <v>1</v>
      </c>
      <c r="H100" s="23">
        <f t="shared" si="3"/>
        <v>3331</v>
      </c>
      <c r="I100" s="63">
        <f t="shared" si="4"/>
        <v>0.02957704821058858</v>
      </c>
      <c r="J100" s="50"/>
      <c r="K100" s="21"/>
      <c r="L100" s="58">
        <f t="shared" si="5"/>
        <v>0</v>
      </c>
    </row>
    <row r="101" spans="1:12" s="24" customFormat="1" ht="12.75" customHeight="1">
      <c r="A101" s="135">
        <v>93</v>
      </c>
      <c r="B101" s="117" t="s">
        <v>565</v>
      </c>
      <c r="C101" s="59" t="s">
        <v>122</v>
      </c>
      <c r="D101" s="144" t="s">
        <v>842</v>
      </c>
      <c r="E101" s="18" t="s">
        <v>150</v>
      </c>
      <c r="F101" s="93">
        <v>3403</v>
      </c>
      <c r="G101" s="168">
        <v>2</v>
      </c>
      <c r="H101" s="23">
        <f t="shared" si="3"/>
        <v>3303</v>
      </c>
      <c r="I101" s="63">
        <f t="shared" si="4"/>
        <v>0.05877167205406994</v>
      </c>
      <c r="J101" s="45"/>
      <c r="K101" s="21"/>
      <c r="L101" s="58">
        <f t="shared" si="5"/>
        <v>0</v>
      </c>
    </row>
    <row r="102" spans="1:12" s="24" customFormat="1" ht="12.75" customHeight="1">
      <c r="A102" s="135">
        <v>94</v>
      </c>
      <c r="B102" s="117" t="s">
        <v>238</v>
      </c>
      <c r="C102" s="117" t="s">
        <v>45</v>
      </c>
      <c r="D102" s="117" t="s">
        <v>312</v>
      </c>
      <c r="E102" s="157" t="s">
        <v>150</v>
      </c>
      <c r="F102" s="93">
        <v>3302</v>
      </c>
      <c r="G102" s="169">
        <v>0</v>
      </c>
      <c r="H102" s="23">
        <f t="shared" si="3"/>
        <v>3302</v>
      </c>
      <c r="I102" s="63">
        <f t="shared" si="4"/>
        <v>0</v>
      </c>
      <c r="J102" s="45"/>
      <c r="K102" s="21"/>
      <c r="L102" s="58">
        <f t="shared" si="5"/>
        <v>0</v>
      </c>
    </row>
    <row r="103" spans="1:12" s="24" customFormat="1" ht="12.75" customHeight="1">
      <c r="A103" s="135">
        <v>95</v>
      </c>
      <c r="B103" s="144" t="s">
        <v>495</v>
      </c>
      <c r="C103" s="144" t="s">
        <v>47</v>
      </c>
      <c r="D103" s="117" t="s">
        <v>515</v>
      </c>
      <c r="E103" s="147" t="s">
        <v>149</v>
      </c>
      <c r="F103" s="93">
        <v>3398</v>
      </c>
      <c r="G103" s="168">
        <v>2</v>
      </c>
      <c r="H103" s="23">
        <f t="shared" si="3"/>
        <v>3298</v>
      </c>
      <c r="I103" s="63">
        <f t="shared" si="4"/>
        <v>0.05885815185403178</v>
      </c>
      <c r="J103" s="50"/>
      <c r="K103" s="21"/>
      <c r="L103" s="58">
        <f t="shared" si="5"/>
        <v>0</v>
      </c>
    </row>
    <row r="104" spans="1:12" s="24" customFormat="1" ht="12.75" customHeight="1">
      <c r="A104" s="135">
        <v>96</v>
      </c>
      <c r="B104" s="161" t="s">
        <v>669</v>
      </c>
      <c r="C104" s="137" t="s">
        <v>57</v>
      </c>
      <c r="D104" s="161" t="s">
        <v>690</v>
      </c>
      <c r="E104" s="147" t="s">
        <v>148</v>
      </c>
      <c r="F104" s="167">
        <v>3385</v>
      </c>
      <c r="G104" s="173">
        <v>2</v>
      </c>
      <c r="H104" s="23">
        <f t="shared" si="3"/>
        <v>3285</v>
      </c>
      <c r="I104" s="63">
        <f t="shared" si="4"/>
        <v>0.059084194977843424</v>
      </c>
      <c r="J104" s="50"/>
      <c r="K104" s="21"/>
      <c r="L104" s="58">
        <f t="shared" si="5"/>
        <v>0</v>
      </c>
    </row>
    <row r="105" spans="1:12" s="24" customFormat="1" ht="12.75" customHeight="1">
      <c r="A105" s="135">
        <v>97</v>
      </c>
      <c r="B105" s="144" t="s">
        <v>496</v>
      </c>
      <c r="C105" s="144" t="s">
        <v>79</v>
      </c>
      <c r="D105" s="117" t="s">
        <v>516</v>
      </c>
      <c r="E105" s="147" t="s">
        <v>148</v>
      </c>
      <c r="F105" s="93">
        <v>3382</v>
      </c>
      <c r="G105" s="169">
        <v>2</v>
      </c>
      <c r="H105" s="23">
        <f t="shared" si="3"/>
        <v>3282</v>
      </c>
      <c r="I105" s="63">
        <f t="shared" si="4"/>
        <v>0.05913660555884093</v>
      </c>
      <c r="J105" s="50"/>
      <c r="K105" s="21"/>
      <c r="L105" s="58">
        <f t="shared" si="5"/>
        <v>0</v>
      </c>
    </row>
    <row r="106" spans="1:12" s="24" customFormat="1" ht="12.75" customHeight="1">
      <c r="A106" s="135">
        <v>98</v>
      </c>
      <c r="B106" s="59" t="s">
        <v>566</v>
      </c>
      <c r="C106" s="59" t="s">
        <v>567</v>
      </c>
      <c r="D106" s="137" t="s">
        <v>838</v>
      </c>
      <c r="E106" s="18" t="s">
        <v>148</v>
      </c>
      <c r="F106" s="93">
        <v>3423</v>
      </c>
      <c r="G106" s="168">
        <v>3</v>
      </c>
      <c r="H106" s="23">
        <f t="shared" si="3"/>
        <v>3273</v>
      </c>
      <c r="I106" s="63">
        <f t="shared" si="4"/>
        <v>0.0876424189307625</v>
      </c>
      <c r="J106" s="50">
        <v>83</v>
      </c>
      <c r="K106" s="21">
        <v>4</v>
      </c>
      <c r="L106" s="58">
        <f t="shared" si="5"/>
        <v>7300</v>
      </c>
    </row>
    <row r="107" spans="1:12" s="24" customFormat="1" ht="12.75" customHeight="1">
      <c r="A107" s="135">
        <v>99</v>
      </c>
      <c r="B107" s="137" t="s">
        <v>277</v>
      </c>
      <c r="C107" s="137" t="s">
        <v>117</v>
      </c>
      <c r="D107" s="144" t="s">
        <v>313</v>
      </c>
      <c r="E107" s="18"/>
      <c r="F107" s="93">
        <v>3372</v>
      </c>
      <c r="G107" s="168">
        <v>2</v>
      </c>
      <c r="H107" s="23">
        <f t="shared" si="3"/>
        <v>3272</v>
      </c>
      <c r="I107" s="63">
        <f t="shared" si="4"/>
        <v>0.05931198102016608</v>
      </c>
      <c r="J107" s="50"/>
      <c r="K107" s="21"/>
      <c r="L107" s="58">
        <f t="shared" si="5"/>
        <v>0</v>
      </c>
    </row>
    <row r="108" spans="1:12" s="24" customFormat="1" ht="12.75" customHeight="1">
      <c r="A108" s="135">
        <v>100</v>
      </c>
      <c r="B108" s="150" t="s">
        <v>446</v>
      </c>
      <c r="C108" s="150" t="s">
        <v>60</v>
      </c>
      <c r="D108" s="150" t="s">
        <v>447</v>
      </c>
      <c r="E108" s="147" t="s">
        <v>149</v>
      </c>
      <c r="F108" s="93">
        <v>3570</v>
      </c>
      <c r="G108" s="168">
        <v>6</v>
      </c>
      <c r="H108" s="23">
        <f t="shared" si="3"/>
        <v>3270</v>
      </c>
      <c r="I108" s="63">
        <f t="shared" si="4"/>
        <v>0.16806722689075632</v>
      </c>
      <c r="J108" s="50"/>
      <c r="K108" s="21"/>
      <c r="L108" s="58">
        <f t="shared" si="5"/>
        <v>0</v>
      </c>
    </row>
    <row r="109" spans="1:12" s="24" customFormat="1" ht="12.75" customHeight="1">
      <c r="A109" s="135">
        <v>101</v>
      </c>
      <c r="B109" s="137" t="s">
        <v>723</v>
      </c>
      <c r="C109" s="137" t="s">
        <v>33</v>
      </c>
      <c r="D109" s="144" t="s">
        <v>143</v>
      </c>
      <c r="E109" s="18" t="s">
        <v>150</v>
      </c>
      <c r="F109" s="43">
        <v>3358</v>
      </c>
      <c r="G109" s="172">
        <v>2</v>
      </c>
      <c r="H109" s="23">
        <f t="shared" si="3"/>
        <v>3258</v>
      </c>
      <c r="I109" s="63">
        <f t="shared" si="4"/>
        <v>0.05955926146515784</v>
      </c>
      <c r="J109" s="154">
        <v>51</v>
      </c>
      <c r="K109" s="21">
        <v>7</v>
      </c>
      <c r="L109" s="58">
        <f t="shared" si="5"/>
        <v>3350</v>
      </c>
    </row>
    <row r="110" spans="1:12" s="24" customFormat="1" ht="12.75" customHeight="1">
      <c r="A110" s="135">
        <v>102</v>
      </c>
      <c r="B110" s="137" t="s">
        <v>724</v>
      </c>
      <c r="C110" s="137" t="s">
        <v>96</v>
      </c>
      <c r="D110" s="59" t="s">
        <v>113</v>
      </c>
      <c r="E110" s="18" t="s">
        <v>149</v>
      </c>
      <c r="F110" s="43">
        <v>3401</v>
      </c>
      <c r="G110" s="168">
        <v>3</v>
      </c>
      <c r="H110" s="23">
        <f t="shared" si="3"/>
        <v>3251</v>
      </c>
      <c r="I110" s="63">
        <f t="shared" si="4"/>
        <v>0.08820935019112026</v>
      </c>
      <c r="J110" s="50"/>
      <c r="K110" s="21"/>
      <c r="L110" s="58">
        <f t="shared" si="5"/>
        <v>0</v>
      </c>
    </row>
    <row r="111" spans="1:12" s="24" customFormat="1" ht="12.75" customHeight="1">
      <c r="A111" s="135">
        <v>103</v>
      </c>
      <c r="B111" s="59" t="s">
        <v>568</v>
      </c>
      <c r="C111" s="59" t="s">
        <v>73</v>
      </c>
      <c r="D111" s="144" t="s">
        <v>842</v>
      </c>
      <c r="E111" s="18" t="s">
        <v>150</v>
      </c>
      <c r="F111" s="93">
        <v>3396</v>
      </c>
      <c r="G111" s="168">
        <v>3</v>
      </c>
      <c r="H111" s="23">
        <f t="shared" si="3"/>
        <v>3246</v>
      </c>
      <c r="I111" s="63">
        <f t="shared" si="4"/>
        <v>0.08833922261484099</v>
      </c>
      <c r="J111" s="50"/>
      <c r="K111" s="21"/>
      <c r="L111" s="58">
        <f t="shared" si="5"/>
        <v>0</v>
      </c>
    </row>
    <row r="112" spans="1:12" s="24" customFormat="1" ht="12.75" customHeight="1">
      <c r="A112" s="135">
        <v>104</v>
      </c>
      <c r="B112" s="117" t="s">
        <v>569</v>
      </c>
      <c r="C112" s="117" t="s">
        <v>83</v>
      </c>
      <c r="D112" s="179" t="s">
        <v>839</v>
      </c>
      <c r="E112" s="32" t="s">
        <v>149</v>
      </c>
      <c r="F112" s="93">
        <v>3396</v>
      </c>
      <c r="G112" s="169">
        <v>3</v>
      </c>
      <c r="H112" s="23">
        <f t="shared" si="3"/>
        <v>3246</v>
      </c>
      <c r="I112" s="63">
        <f t="shared" si="4"/>
        <v>0.08833922261484099</v>
      </c>
      <c r="J112" s="45"/>
      <c r="K112" s="21"/>
      <c r="L112" s="58">
        <f t="shared" si="5"/>
        <v>0</v>
      </c>
    </row>
    <row r="113" spans="1:12" s="24" customFormat="1" ht="12.75" customHeight="1">
      <c r="A113" s="135">
        <v>105</v>
      </c>
      <c r="B113" s="145" t="s">
        <v>336</v>
      </c>
      <c r="C113" s="137" t="s">
        <v>325</v>
      </c>
      <c r="D113" s="145" t="s">
        <v>155</v>
      </c>
      <c r="E113" s="166" t="s">
        <v>150</v>
      </c>
      <c r="F113" s="176">
        <v>3646</v>
      </c>
      <c r="G113" s="174">
        <v>8</v>
      </c>
      <c r="H113" s="23">
        <f t="shared" si="3"/>
        <v>3246</v>
      </c>
      <c r="I113" s="63">
        <f t="shared" si="4"/>
        <v>0.21941854086670326</v>
      </c>
      <c r="J113" s="50"/>
      <c r="K113" s="21"/>
      <c r="L113" s="58">
        <f t="shared" si="5"/>
        <v>0</v>
      </c>
    </row>
    <row r="114" spans="1:12" s="24" customFormat="1" ht="12.75" customHeight="1">
      <c r="A114" s="135">
        <v>106</v>
      </c>
      <c r="B114" s="137" t="s">
        <v>130</v>
      </c>
      <c r="C114" s="137" t="s">
        <v>68</v>
      </c>
      <c r="D114" s="59" t="s">
        <v>127</v>
      </c>
      <c r="E114" s="18"/>
      <c r="F114" s="93">
        <v>3591</v>
      </c>
      <c r="G114" s="168">
        <v>7</v>
      </c>
      <c r="H114" s="23">
        <f t="shared" si="3"/>
        <v>3241</v>
      </c>
      <c r="I114" s="63">
        <f t="shared" si="4"/>
        <v>0.1949317738791423</v>
      </c>
      <c r="J114" s="50"/>
      <c r="K114" s="21"/>
      <c r="L114" s="58">
        <f t="shared" si="5"/>
        <v>0</v>
      </c>
    </row>
    <row r="115" spans="1:12" s="24" customFormat="1" ht="12.75" customHeight="1">
      <c r="A115" s="135">
        <v>107</v>
      </c>
      <c r="B115" s="145" t="s">
        <v>382</v>
      </c>
      <c r="C115" s="145" t="s">
        <v>52</v>
      </c>
      <c r="D115" s="152" t="s">
        <v>135</v>
      </c>
      <c r="E115" s="147" t="s">
        <v>148</v>
      </c>
      <c r="F115" s="177">
        <v>3482</v>
      </c>
      <c r="G115" s="174">
        <v>5</v>
      </c>
      <c r="H115" s="23">
        <f t="shared" si="3"/>
        <v>3232</v>
      </c>
      <c r="I115" s="63">
        <f t="shared" si="4"/>
        <v>0.14359563469270534</v>
      </c>
      <c r="J115" s="50"/>
      <c r="K115" s="21"/>
      <c r="L115" s="58">
        <f t="shared" si="5"/>
        <v>0</v>
      </c>
    </row>
    <row r="116" spans="1:12" s="24" customFormat="1" ht="12.75" customHeight="1">
      <c r="A116" s="135">
        <v>108</v>
      </c>
      <c r="B116" s="144" t="s">
        <v>41</v>
      </c>
      <c r="C116" s="144" t="s">
        <v>42</v>
      </c>
      <c r="D116" s="117" t="s">
        <v>513</v>
      </c>
      <c r="E116" s="147" t="s">
        <v>149</v>
      </c>
      <c r="F116" s="93">
        <v>3528</v>
      </c>
      <c r="G116" s="168">
        <v>6</v>
      </c>
      <c r="H116" s="23">
        <f t="shared" si="3"/>
        <v>3228</v>
      </c>
      <c r="I116" s="63">
        <f t="shared" si="4"/>
        <v>0.17006802721088435</v>
      </c>
      <c r="J116" s="50"/>
      <c r="K116" s="21"/>
      <c r="L116" s="58">
        <f t="shared" si="5"/>
        <v>0</v>
      </c>
    </row>
    <row r="117" spans="1:12" s="24" customFormat="1" ht="12.75" customHeight="1">
      <c r="A117" s="135">
        <v>109</v>
      </c>
      <c r="B117" s="158" t="s">
        <v>725</v>
      </c>
      <c r="C117" s="137" t="s">
        <v>96</v>
      </c>
      <c r="D117" s="34" t="s">
        <v>113</v>
      </c>
      <c r="E117" s="32" t="s">
        <v>150</v>
      </c>
      <c r="F117" s="93">
        <v>3424</v>
      </c>
      <c r="G117" s="168">
        <v>4</v>
      </c>
      <c r="H117" s="23">
        <f t="shared" si="3"/>
        <v>3224</v>
      </c>
      <c r="I117" s="63">
        <f t="shared" si="4"/>
        <v>0.11682242990654204</v>
      </c>
      <c r="J117" s="50"/>
      <c r="K117" s="21"/>
      <c r="L117" s="58">
        <f t="shared" si="5"/>
        <v>0</v>
      </c>
    </row>
    <row r="118" spans="1:12" s="24" customFormat="1" ht="12.75" customHeight="1">
      <c r="A118" s="135">
        <v>110</v>
      </c>
      <c r="B118" s="117" t="s">
        <v>226</v>
      </c>
      <c r="C118" s="117" t="s">
        <v>324</v>
      </c>
      <c r="D118" s="34" t="s">
        <v>600</v>
      </c>
      <c r="E118" s="157" t="s">
        <v>149</v>
      </c>
      <c r="F118" s="93">
        <v>3215</v>
      </c>
      <c r="G118" s="169">
        <v>0</v>
      </c>
      <c r="H118" s="23">
        <f t="shared" si="3"/>
        <v>3215</v>
      </c>
      <c r="I118" s="63">
        <f t="shared" si="4"/>
        <v>0</v>
      </c>
      <c r="J118" s="45">
        <v>52</v>
      </c>
      <c r="K118" s="21">
        <v>12</v>
      </c>
      <c r="L118" s="58">
        <f t="shared" si="5"/>
        <v>2200</v>
      </c>
    </row>
    <row r="119" spans="1:12" s="24" customFormat="1" ht="12.75" customHeight="1">
      <c r="A119" s="135">
        <v>111</v>
      </c>
      <c r="B119" s="150" t="s">
        <v>448</v>
      </c>
      <c r="C119" s="150" t="s">
        <v>147</v>
      </c>
      <c r="D119" s="150" t="s">
        <v>235</v>
      </c>
      <c r="E119" s="146" t="s">
        <v>150</v>
      </c>
      <c r="F119" s="93">
        <v>3659</v>
      </c>
      <c r="G119" s="169">
        <v>9</v>
      </c>
      <c r="H119" s="23">
        <f t="shared" si="3"/>
        <v>3209</v>
      </c>
      <c r="I119" s="63">
        <f t="shared" si="4"/>
        <v>0.24596884394643345</v>
      </c>
      <c r="J119" s="45"/>
      <c r="K119" s="21"/>
      <c r="L119" s="58">
        <f t="shared" si="5"/>
        <v>0</v>
      </c>
    </row>
    <row r="120" spans="1:12" s="24" customFormat="1" ht="12.75" customHeight="1">
      <c r="A120" s="135">
        <v>112</v>
      </c>
      <c r="B120" s="145" t="s">
        <v>337</v>
      </c>
      <c r="C120" s="137" t="s">
        <v>51</v>
      </c>
      <c r="D120" s="145" t="s">
        <v>61</v>
      </c>
      <c r="E120" s="166" t="s">
        <v>150</v>
      </c>
      <c r="F120" s="176">
        <v>3298</v>
      </c>
      <c r="G120" s="174">
        <v>2</v>
      </c>
      <c r="H120" s="23">
        <f t="shared" si="3"/>
        <v>3198</v>
      </c>
      <c r="I120" s="63">
        <f t="shared" si="4"/>
        <v>0.06064281382656155</v>
      </c>
      <c r="J120" s="50"/>
      <c r="K120" s="21"/>
      <c r="L120" s="58">
        <f t="shared" si="5"/>
        <v>0</v>
      </c>
    </row>
    <row r="121" spans="1:12" s="24" customFormat="1" ht="12.75" customHeight="1">
      <c r="A121" s="135">
        <v>113</v>
      </c>
      <c r="B121" s="161" t="s">
        <v>670</v>
      </c>
      <c r="C121" s="144" t="s">
        <v>89</v>
      </c>
      <c r="D121" s="161" t="s">
        <v>692</v>
      </c>
      <c r="E121" s="156" t="s">
        <v>150</v>
      </c>
      <c r="F121" s="167">
        <v>3537</v>
      </c>
      <c r="G121" s="173">
        <v>7</v>
      </c>
      <c r="H121" s="23">
        <f t="shared" si="3"/>
        <v>3187</v>
      </c>
      <c r="I121" s="63">
        <f t="shared" si="4"/>
        <v>0.19790783149561775</v>
      </c>
      <c r="J121" s="45"/>
      <c r="K121" s="21"/>
      <c r="L121" s="58">
        <f t="shared" si="5"/>
        <v>0</v>
      </c>
    </row>
    <row r="122" spans="1:12" s="24" customFormat="1" ht="12.75" customHeight="1">
      <c r="A122" s="135">
        <v>114</v>
      </c>
      <c r="B122" s="150" t="s">
        <v>449</v>
      </c>
      <c r="C122" s="150" t="s">
        <v>63</v>
      </c>
      <c r="D122" s="150" t="s">
        <v>235</v>
      </c>
      <c r="E122" s="147" t="s">
        <v>150</v>
      </c>
      <c r="F122" s="93">
        <v>3481</v>
      </c>
      <c r="G122" s="168">
        <v>6</v>
      </c>
      <c r="H122" s="23">
        <f t="shared" si="3"/>
        <v>3181</v>
      </c>
      <c r="I122" s="63">
        <f t="shared" si="4"/>
        <v>0.17236426314277506</v>
      </c>
      <c r="J122" s="50"/>
      <c r="K122" s="21"/>
      <c r="L122" s="58">
        <f t="shared" si="5"/>
        <v>0</v>
      </c>
    </row>
    <row r="123" spans="1:12" s="35" customFormat="1" ht="12.75" customHeight="1">
      <c r="A123" s="135">
        <v>115</v>
      </c>
      <c r="B123" s="150" t="s">
        <v>450</v>
      </c>
      <c r="C123" s="150" t="s">
        <v>84</v>
      </c>
      <c r="D123" s="150" t="s">
        <v>443</v>
      </c>
      <c r="E123" s="147" t="s">
        <v>150</v>
      </c>
      <c r="F123" s="93">
        <v>3231</v>
      </c>
      <c r="G123" s="169">
        <v>1</v>
      </c>
      <c r="H123" s="23">
        <f t="shared" si="3"/>
        <v>3181</v>
      </c>
      <c r="I123" s="63">
        <f t="shared" si="4"/>
        <v>0.03095017022593624</v>
      </c>
      <c r="J123" s="50"/>
      <c r="K123" s="21"/>
      <c r="L123" s="58">
        <f t="shared" si="5"/>
        <v>0</v>
      </c>
    </row>
    <row r="124" spans="1:12" s="24" customFormat="1" ht="12.75" customHeight="1">
      <c r="A124" s="135">
        <v>116</v>
      </c>
      <c r="B124" s="144" t="s">
        <v>97</v>
      </c>
      <c r="C124" s="144" t="s">
        <v>33</v>
      </c>
      <c r="D124" s="59" t="s">
        <v>654</v>
      </c>
      <c r="E124" s="18"/>
      <c r="F124" s="93">
        <v>3731</v>
      </c>
      <c r="G124" s="169">
        <v>11</v>
      </c>
      <c r="H124" s="23">
        <f t="shared" si="3"/>
        <v>3181</v>
      </c>
      <c r="I124" s="63">
        <f t="shared" si="4"/>
        <v>0.2948271240954168</v>
      </c>
      <c r="J124" s="50"/>
      <c r="K124" s="21"/>
      <c r="L124" s="58">
        <f t="shared" si="5"/>
        <v>0</v>
      </c>
    </row>
    <row r="125" spans="1:12" s="24" customFormat="1" ht="12.75" customHeight="1">
      <c r="A125" s="135">
        <v>117</v>
      </c>
      <c r="B125" s="150" t="s">
        <v>451</v>
      </c>
      <c r="C125" s="150" t="s">
        <v>66</v>
      </c>
      <c r="D125" s="150" t="s">
        <v>447</v>
      </c>
      <c r="E125" s="147" t="s">
        <v>148</v>
      </c>
      <c r="F125" s="93">
        <v>3378</v>
      </c>
      <c r="G125" s="168">
        <v>4</v>
      </c>
      <c r="H125" s="23">
        <f t="shared" si="3"/>
        <v>3178</v>
      </c>
      <c r="I125" s="63">
        <f t="shared" si="4"/>
        <v>0.11841326228537595</v>
      </c>
      <c r="J125" s="50"/>
      <c r="K125" s="21"/>
      <c r="L125" s="58">
        <f t="shared" si="5"/>
        <v>0</v>
      </c>
    </row>
    <row r="126" spans="1:12" s="24" customFormat="1" ht="12.75" customHeight="1">
      <c r="A126" s="135">
        <v>118</v>
      </c>
      <c r="B126" s="59" t="s">
        <v>526</v>
      </c>
      <c r="C126" s="59" t="s">
        <v>527</v>
      </c>
      <c r="D126" s="153" t="s">
        <v>837</v>
      </c>
      <c r="E126" s="18" t="s">
        <v>148</v>
      </c>
      <c r="F126" s="93">
        <v>3376</v>
      </c>
      <c r="G126" s="168">
        <v>4</v>
      </c>
      <c r="H126" s="23">
        <f t="shared" si="3"/>
        <v>3176</v>
      </c>
      <c r="I126" s="63">
        <f t="shared" si="4"/>
        <v>0.11848341232227488</v>
      </c>
      <c r="J126" s="50"/>
      <c r="K126" s="21"/>
      <c r="L126" s="58">
        <f t="shared" si="5"/>
        <v>0</v>
      </c>
    </row>
    <row r="127" spans="1:12" s="24" customFormat="1" ht="12.75" customHeight="1">
      <c r="A127" s="135">
        <v>119</v>
      </c>
      <c r="B127" s="137" t="s">
        <v>260</v>
      </c>
      <c r="C127" s="137" t="s">
        <v>53</v>
      </c>
      <c r="D127" s="144" t="s">
        <v>313</v>
      </c>
      <c r="E127" s="147" t="s">
        <v>149</v>
      </c>
      <c r="F127" s="93">
        <v>3368</v>
      </c>
      <c r="G127" s="168">
        <v>4</v>
      </c>
      <c r="H127" s="23">
        <f t="shared" si="3"/>
        <v>3168</v>
      </c>
      <c r="I127" s="63">
        <f t="shared" si="4"/>
        <v>0.11876484560570072</v>
      </c>
      <c r="J127" s="50">
        <v>108</v>
      </c>
      <c r="K127" s="21">
        <v>10</v>
      </c>
      <c r="L127" s="58">
        <f t="shared" si="5"/>
        <v>8300</v>
      </c>
    </row>
    <row r="128" spans="1:12" s="24" customFormat="1" ht="12.75" customHeight="1">
      <c r="A128" s="135">
        <v>120</v>
      </c>
      <c r="B128" s="150" t="s">
        <v>452</v>
      </c>
      <c r="C128" s="150" t="s">
        <v>453</v>
      </c>
      <c r="D128" s="150" t="s">
        <v>447</v>
      </c>
      <c r="E128" s="147" t="s">
        <v>149</v>
      </c>
      <c r="F128" s="93">
        <v>3263</v>
      </c>
      <c r="G128" s="169">
        <v>2</v>
      </c>
      <c r="H128" s="23">
        <f t="shared" si="3"/>
        <v>3163</v>
      </c>
      <c r="I128" s="63">
        <f t="shared" si="4"/>
        <v>0.061293288384921846</v>
      </c>
      <c r="J128" s="50"/>
      <c r="K128" s="21"/>
      <c r="L128" s="58">
        <f t="shared" si="5"/>
        <v>0</v>
      </c>
    </row>
    <row r="129" spans="1:12" s="24" customFormat="1" ht="12.75" customHeight="1">
      <c r="A129" s="135">
        <v>121</v>
      </c>
      <c r="B129" s="144" t="s">
        <v>471</v>
      </c>
      <c r="C129" s="144" t="s">
        <v>208</v>
      </c>
      <c r="D129" s="144" t="s">
        <v>851</v>
      </c>
      <c r="E129" s="18"/>
      <c r="F129" s="93">
        <v>3563</v>
      </c>
      <c r="G129" s="169">
        <v>8</v>
      </c>
      <c r="H129" s="23">
        <f t="shared" si="3"/>
        <v>3163</v>
      </c>
      <c r="I129" s="63">
        <f t="shared" si="4"/>
        <v>0.22452989054167838</v>
      </c>
      <c r="J129" s="50"/>
      <c r="K129" s="21"/>
      <c r="L129" s="58">
        <f t="shared" si="5"/>
        <v>0</v>
      </c>
    </row>
    <row r="130" spans="1:12" s="24" customFormat="1" ht="12.75" customHeight="1">
      <c r="A130" s="135">
        <v>122</v>
      </c>
      <c r="B130" s="59" t="s">
        <v>570</v>
      </c>
      <c r="C130" s="59" t="s">
        <v>64</v>
      </c>
      <c r="D130" s="179" t="s">
        <v>839</v>
      </c>
      <c r="E130" s="18" t="s">
        <v>148</v>
      </c>
      <c r="F130" s="93">
        <v>3362</v>
      </c>
      <c r="G130" s="168">
        <v>4</v>
      </c>
      <c r="H130" s="23">
        <f t="shared" si="3"/>
        <v>3162</v>
      </c>
      <c r="I130" s="63">
        <f t="shared" si="4"/>
        <v>0.1189767995240928</v>
      </c>
      <c r="J130" s="50"/>
      <c r="K130" s="21"/>
      <c r="L130" s="58">
        <f t="shared" si="5"/>
        <v>0</v>
      </c>
    </row>
    <row r="131" spans="1:12" s="24" customFormat="1" ht="12.75" customHeight="1">
      <c r="A131" s="135">
        <v>123</v>
      </c>
      <c r="B131" s="137" t="s">
        <v>726</v>
      </c>
      <c r="C131" s="137" t="s">
        <v>45</v>
      </c>
      <c r="D131" s="59" t="s">
        <v>759</v>
      </c>
      <c r="E131" s="42" t="s">
        <v>149</v>
      </c>
      <c r="F131" s="43">
        <v>3355</v>
      </c>
      <c r="G131" s="168">
        <v>4</v>
      </c>
      <c r="H131" s="23">
        <f t="shared" si="3"/>
        <v>3155</v>
      </c>
      <c r="I131" s="63">
        <f t="shared" si="4"/>
        <v>0.11922503725782414</v>
      </c>
      <c r="J131" s="50"/>
      <c r="K131" s="21"/>
      <c r="L131" s="58">
        <f t="shared" si="5"/>
        <v>0</v>
      </c>
    </row>
    <row r="132" spans="1:12" s="24" customFormat="1" ht="12.75" customHeight="1">
      <c r="A132" s="135">
        <v>124</v>
      </c>
      <c r="B132" s="144" t="s">
        <v>497</v>
      </c>
      <c r="C132" s="144" t="s">
        <v>84</v>
      </c>
      <c r="D132" s="137" t="s">
        <v>819</v>
      </c>
      <c r="E132" s="147" t="s">
        <v>150</v>
      </c>
      <c r="F132" s="93">
        <v>3255</v>
      </c>
      <c r="G132" s="168">
        <v>2</v>
      </c>
      <c r="H132" s="23">
        <f t="shared" si="3"/>
        <v>3155</v>
      </c>
      <c r="I132" s="63">
        <f t="shared" si="4"/>
        <v>0.06144393241167435</v>
      </c>
      <c r="J132" s="50"/>
      <c r="K132" s="21"/>
      <c r="L132" s="58">
        <f t="shared" si="5"/>
        <v>0</v>
      </c>
    </row>
    <row r="133" spans="1:12" s="24" customFormat="1" ht="12.75" customHeight="1">
      <c r="A133" s="135">
        <v>125</v>
      </c>
      <c r="B133" s="153" t="s">
        <v>727</v>
      </c>
      <c r="C133" s="153" t="s">
        <v>33</v>
      </c>
      <c r="D133" s="129" t="s">
        <v>214</v>
      </c>
      <c r="E133" s="17" t="s">
        <v>149</v>
      </c>
      <c r="F133" s="93">
        <v>3202</v>
      </c>
      <c r="G133" s="168">
        <v>1</v>
      </c>
      <c r="H133" s="23">
        <f t="shared" si="3"/>
        <v>3152</v>
      </c>
      <c r="I133" s="63">
        <f t="shared" si="4"/>
        <v>0.03123048094940662</v>
      </c>
      <c r="J133" s="50"/>
      <c r="K133" s="21"/>
      <c r="L133" s="58">
        <f t="shared" si="5"/>
        <v>0</v>
      </c>
    </row>
    <row r="134" spans="1:12" s="24" customFormat="1" ht="12.75" customHeight="1">
      <c r="A134" s="135">
        <v>126</v>
      </c>
      <c r="B134" s="161" t="s">
        <v>671</v>
      </c>
      <c r="C134" s="137" t="s">
        <v>51</v>
      </c>
      <c r="D134" s="161" t="s">
        <v>821</v>
      </c>
      <c r="E134" s="147" t="s">
        <v>705</v>
      </c>
      <c r="F134" s="167">
        <v>3346</v>
      </c>
      <c r="G134" s="173">
        <v>4</v>
      </c>
      <c r="H134" s="23">
        <f t="shared" si="3"/>
        <v>3146</v>
      </c>
      <c r="I134" s="63">
        <f t="shared" si="4"/>
        <v>0.11954572624028689</v>
      </c>
      <c r="J134" s="50">
        <v>128</v>
      </c>
      <c r="K134" s="21">
        <v>13</v>
      </c>
      <c r="L134" s="58">
        <f t="shared" si="5"/>
        <v>9550</v>
      </c>
    </row>
    <row r="135" spans="1:12" s="24" customFormat="1" ht="12.75" customHeight="1">
      <c r="A135" s="135">
        <v>127</v>
      </c>
      <c r="B135" s="144" t="s">
        <v>637</v>
      </c>
      <c r="C135" s="144" t="s">
        <v>33</v>
      </c>
      <c r="D135" s="117" t="s">
        <v>655</v>
      </c>
      <c r="E135" s="32"/>
      <c r="F135" s="93">
        <v>3291</v>
      </c>
      <c r="G135" s="169">
        <v>3</v>
      </c>
      <c r="H135" s="23">
        <f t="shared" si="3"/>
        <v>3141</v>
      </c>
      <c r="I135" s="63">
        <f t="shared" si="4"/>
        <v>0.09115770282588878</v>
      </c>
      <c r="J135" s="45">
        <v>41</v>
      </c>
      <c r="K135" s="21">
        <v>12</v>
      </c>
      <c r="L135" s="58">
        <f t="shared" si="5"/>
        <v>1100</v>
      </c>
    </row>
    <row r="136" spans="1:12" s="24" customFormat="1" ht="12.75" customHeight="1">
      <c r="A136" s="135">
        <v>128</v>
      </c>
      <c r="B136" s="161" t="s">
        <v>672</v>
      </c>
      <c r="C136" s="153" t="s">
        <v>48</v>
      </c>
      <c r="D136" s="161" t="s">
        <v>693</v>
      </c>
      <c r="E136" s="157" t="s">
        <v>148</v>
      </c>
      <c r="F136" s="167">
        <v>3140</v>
      </c>
      <c r="G136" s="173">
        <v>0</v>
      </c>
      <c r="H136" s="23">
        <f t="shared" si="3"/>
        <v>3140</v>
      </c>
      <c r="I136" s="63">
        <f t="shared" si="4"/>
        <v>0</v>
      </c>
      <c r="J136" s="50"/>
      <c r="K136" s="21"/>
      <c r="L136" s="58">
        <f t="shared" si="5"/>
        <v>0</v>
      </c>
    </row>
    <row r="137" spans="1:12" s="24" customFormat="1" ht="12.75" customHeight="1">
      <c r="A137" s="135">
        <v>129</v>
      </c>
      <c r="B137" s="144" t="s">
        <v>728</v>
      </c>
      <c r="C137" s="137" t="s">
        <v>712</v>
      </c>
      <c r="D137" s="34" t="s">
        <v>114</v>
      </c>
      <c r="E137" s="126" t="s">
        <v>149</v>
      </c>
      <c r="F137" s="93">
        <v>3187</v>
      </c>
      <c r="G137" s="168">
        <v>1</v>
      </c>
      <c r="H137" s="23">
        <f aca="true" t="shared" si="6" ref="H137:H200">F137-50*G137</f>
        <v>3137</v>
      </c>
      <c r="I137" s="63">
        <f aca="true" t="shared" si="7" ref="I137:I200">G137/F137*100</f>
        <v>0.031377470975839344</v>
      </c>
      <c r="J137" s="154">
        <v>45</v>
      </c>
      <c r="K137" s="21">
        <v>6</v>
      </c>
      <c r="L137" s="58">
        <f aca="true" t="shared" si="8" ref="L137:L200">J137*100-K137*250</f>
        <v>3000</v>
      </c>
    </row>
    <row r="138" spans="1:12" s="24" customFormat="1" ht="12.75" customHeight="1">
      <c r="A138" s="135">
        <v>130</v>
      </c>
      <c r="B138" s="144" t="s">
        <v>265</v>
      </c>
      <c r="C138" s="144" t="s">
        <v>483</v>
      </c>
      <c r="D138" s="144" t="s">
        <v>817</v>
      </c>
      <c r="E138" s="147" t="s">
        <v>148</v>
      </c>
      <c r="F138" s="93">
        <v>3185</v>
      </c>
      <c r="G138" s="169">
        <v>1</v>
      </c>
      <c r="H138" s="23">
        <f t="shared" si="6"/>
        <v>3135</v>
      </c>
      <c r="I138" s="63">
        <f t="shared" si="7"/>
        <v>0.03139717425431711</v>
      </c>
      <c r="J138" s="50">
        <v>63</v>
      </c>
      <c r="K138" s="21">
        <v>3</v>
      </c>
      <c r="L138" s="58">
        <f t="shared" si="8"/>
        <v>5550</v>
      </c>
    </row>
    <row r="139" spans="1:12" s="24" customFormat="1" ht="12.75" customHeight="1">
      <c r="A139" s="135">
        <v>131</v>
      </c>
      <c r="B139" s="144" t="s">
        <v>243</v>
      </c>
      <c r="C139" s="144" t="s">
        <v>25</v>
      </c>
      <c r="D139" s="144" t="s">
        <v>849</v>
      </c>
      <c r="E139" s="18"/>
      <c r="F139" s="93">
        <v>3180</v>
      </c>
      <c r="G139" s="169">
        <v>1</v>
      </c>
      <c r="H139" s="23">
        <f t="shared" si="6"/>
        <v>3130</v>
      </c>
      <c r="I139" s="63">
        <f t="shared" si="7"/>
        <v>0.031446540880503145</v>
      </c>
      <c r="J139" s="50"/>
      <c r="K139" s="21"/>
      <c r="L139" s="58">
        <f t="shared" si="8"/>
        <v>0</v>
      </c>
    </row>
    <row r="140" spans="1:12" s="24" customFormat="1" ht="12.75" customHeight="1">
      <c r="A140" s="135">
        <v>132</v>
      </c>
      <c r="B140" s="144" t="s">
        <v>472</v>
      </c>
      <c r="C140" s="144" t="s">
        <v>60</v>
      </c>
      <c r="D140" s="117" t="s">
        <v>127</v>
      </c>
      <c r="E140" s="18"/>
      <c r="F140" s="93">
        <v>3229</v>
      </c>
      <c r="G140" s="169">
        <v>2</v>
      </c>
      <c r="H140" s="23">
        <f t="shared" si="6"/>
        <v>3129</v>
      </c>
      <c r="I140" s="63">
        <f t="shared" si="7"/>
        <v>0.06193868070610096</v>
      </c>
      <c r="J140" s="50">
        <v>64</v>
      </c>
      <c r="K140" s="21">
        <v>9</v>
      </c>
      <c r="L140" s="58">
        <f t="shared" si="8"/>
        <v>4150</v>
      </c>
    </row>
    <row r="141" spans="1:12" s="24" customFormat="1" ht="12.75" customHeight="1">
      <c r="A141" s="135">
        <v>133</v>
      </c>
      <c r="B141" s="145" t="s">
        <v>198</v>
      </c>
      <c r="C141" s="137" t="s">
        <v>44</v>
      </c>
      <c r="D141" s="145" t="s">
        <v>354</v>
      </c>
      <c r="E141" s="147" t="s">
        <v>149</v>
      </c>
      <c r="F141" s="177">
        <v>3176</v>
      </c>
      <c r="G141" s="174">
        <v>1</v>
      </c>
      <c r="H141" s="23">
        <f t="shared" si="6"/>
        <v>3126</v>
      </c>
      <c r="I141" s="63">
        <f t="shared" si="7"/>
        <v>0.031486146095717885</v>
      </c>
      <c r="J141" s="50"/>
      <c r="K141" s="21"/>
      <c r="L141" s="58">
        <f t="shared" si="8"/>
        <v>0</v>
      </c>
    </row>
    <row r="142" spans="1:12" s="24" customFormat="1" ht="12.75" customHeight="1">
      <c r="A142" s="135">
        <v>134</v>
      </c>
      <c r="B142" s="129" t="s">
        <v>601</v>
      </c>
      <c r="C142" s="129" t="s">
        <v>79</v>
      </c>
      <c r="D142" s="129" t="s">
        <v>311</v>
      </c>
      <c r="E142" s="147" t="s">
        <v>149</v>
      </c>
      <c r="F142" s="93">
        <v>3176</v>
      </c>
      <c r="G142" s="170">
        <v>1</v>
      </c>
      <c r="H142" s="23">
        <f t="shared" si="6"/>
        <v>3126</v>
      </c>
      <c r="I142" s="63">
        <f t="shared" si="7"/>
        <v>0.031486146095717885</v>
      </c>
      <c r="J142" s="50"/>
      <c r="K142" s="21"/>
      <c r="L142" s="58">
        <f t="shared" si="8"/>
        <v>0</v>
      </c>
    </row>
    <row r="143" spans="1:12" s="24" customFormat="1" ht="12.75" customHeight="1">
      <c r="A143" s="135">
        <v>135</v>
      </c>
      <c r="B143" s="129" t="s">
        <v>528</v>
      </c>
      <c r="C143" s="129" t="s">
        <v>103</v>
      </c>
      <c r="D143" s="153" t="s">
        <v>837</v>
      </c>
      <c r="E143" s="126" t="s">
        <v>150</v>
      </c>
      <c r="F143" s="93">
        <v>3224</v>
      </c>
      <c r="G143" s="170">
        <v>2</v>
      </c>
      <c r="H143" s="23">
        <f t="shared" si="6"/>
        <v>3124</v>
      </c>
      <c r="I143" s="63">
        <f t="shared" si="7"/>
        <v>0.062034739454094295</v>
      </c>
      <c r="J143" s="50"/>
      <c r="K143" s="21"/>
      <c r="L143" s="58">
        <f t="shared" si="8"/>
        <v>0</v>
      </c>
    </row>
    <row r="144" spans="1:12" s="24" customFormat="1" ht="12.75" customHeight="1">
      <c r="A144" s="135">
        <v>136</v>
      </c>
      <c r="B144" s="150" t="s">
        <v>788</v>
      </c>
      <c r="C144" s="137" t="s">
        <v>789</v>
      </c>
      <c r="D144" s="150" t="s">
        <v>133</v>
      </c>
      <c r="E144" s="18" t="s">
        <v>268</v>
      </c>
      <c r="F144" s="176">
        <v>3223</v>
      </c>
      <c r="G144" s="174">
        <v>2</v>
      </c>
      <c r="H144" s="23">
        <f t="shared" si="6"/>
        <v>3123</v>
      </c>
      <c r="I144" s="63">
        <f t="shared" si="7"/>
        <v>0.06205398696866273</v>
      </c>
      <c r="J144" s="50"/>
      <c r="K144" s="21"/>
      <c r="L144" s="58">
        <f t="shared" si="8"/>
        <v>0</v>
      </c>
    </row>
    <row r="145" spans="1:12" s="24" customFormat="1" ht="12.75" customHeight="1">
      <c r="A145" s="135">
        <v>137</v>
      </c>
      <c r="B145" s="137" t="s">
        <v>278</v>
      </c>
      <c r="C145" s="137" t="s">
        <v>279</v>
      </c>
      <c r="D145" s="59" t="s">
        <v>654</v>
      </c>
      <c r="E145" s="18"/>
      <c r="F145" s="93">
        <v>3120</v>
      </c>
      <c r="G145" s="168">
        <v>0</v>
      </c>
      <c r="H145" s="23">
        <f t="shared" si="6"/>
        <v>3120</v>
      </c>
      <c r="I145" s="63">
        <f t="shared" si="7"/>
        <v>0</v>
      </c>
      <c r="J145" s="50"/>
      <c r="K145" s="21"/>
      <c r="L145" s="58">
        <f t="shared" si="8"/>
        <v>0</v>
      </c>
    </row>
    <row r="146" spans="1:12" s="24" customFormat="1" ht="12.75" customHeight="1">
      <c r="A146" s="135">
        <v>138</v>
      </c>
      <c r="B146" s="145" t="s">
        <v>172</v>
      </c>
      <c r="C146" s="145" t="s">
        <v>100</v>
      </c>
      <c r="D146" s="152" t="s">
        <v>288</v>
      </c>
      <c r="E146" s="147" t="s">
        <v>148</v>
      </c>
      <c r="F146" s="177">
        <v>3296</v>
      </c>
      <c r="G146" s="174">
        <v>4</v>
      </c>
      <c r="H146" s="23">
        <f t="shared" si="6"/>
        <v>3096</v>
      </c>
      <c r="I146" s="63">
        <f t="shared" si="7"/>
        <v>0.12135922330097086</v>
      </c>
      <c r="J146" s="50">
        <v>55</v>
      </c>
      <c r="K146" s="21">
        <v>6</v>
      </c>
      <c r="L146" s="58">
        <f t="shared" si="8"/>
        <v>4000</v>
      </c>
    </row>
    <row r="147" spans="1:12" s="24" customFormat="1" ht="12.75" customHeight="1">
      <c r="A147" s="135">
        <v>139</v>
      </c>
      <c r="B147" s="117" t="s">
        <v>599</v>
      </c>
      <c r="C147" s="117" t="s">
        <v>31</v>
      </c>
      <c r="D147" s="144" t="s">
        <v>308</v>
      </c>
      <c r="E147" s="147" t="s">
        <v>148</v>
      </c>
      <c r="F147" s="93">
        <v>3335</v>
      </c>
      <c r="G147" s="169">
        <v>5</v>
      </c>
      <c r="H147" s="23">
        <f t="shared" si="6"/>
        <v>3085</v>
      </c>
      <c r="I147" s="63">
        <f t="shared" si="7"/>
        <v>0.14992503748125938</v>
      </c>
      <c r="J147" s="50"/>
      <c r="K147" s="21"/>
      <c r="L147" s="58">
        <f t="shared" si="8"/>
        <v>0</v>
      </c>
    </row>
    <row r="148" spans="1:12" s="24" customFormat="1" ht="12.75" customHeight="1">
      <c r="A148" s="135">
        <v>140</v>
      </c>
      <c r="B148" s="153" t="s">
        <v>638</v>
      </c>
      <c r="C148" s="153" t="s">
        <v>57</v>
      </c>
      <c r="D148" s="129" t="s">
        <v>656</v>
      </c>
      <c r="E148" s="126"/>
      <c r="F148" s="93">
        <v>3177</v>
      </c>
      <c r="G148" s="170">
        <v>2</v>
      </c>
      <c r="H148" s="23">
        <f t="shared" si="6"/>
        <v>3077</v>
      </c>
      <c r="I148" s="63">
        <f t="shared" si="7"/>
        <v>0.06295247088448222</v>
      </c>
      <c r="J148" s="50"/>
      <c r="K148" s="21"/>
      <c r="L148" s="58">
        <f t="shared" si="8"/>
        <v>0</v>
      </c>
    </row>
    <row r="149" spans="1:12" s="24" customFormat="1" ht="12.75" customHeight="1">
      <c r="A149" s="135">
        <v>141</v>
      </c>
      <c r="B149" s="161" t="s">
        <v>673</v>
      </c>
      <c r="C149" s="144" t="s">
        <v>100</v>
      </c>
      <c r="D149" s="161" t="s">
        <v>690</v>
      </c>
      <c r="E149" s="147" t="s">
        <v>149</v>
      </c>
      <c r="F149" s="167">
        <v>3275</v>
      </c>
      <c r="G149" s="173">
        <v>4</v>
      </c>
      <c r="H149" s="23">
        <f t="shared" si="6"/>
        <v>3075</v>
      </c>
      <c r="I149" s="63">
        <f t="shared" si="7"/>
        <v>0.12213740458015268</v>
      </c>
      <c r="J149" s="50"/>
      <c r="K149" s="21"/>
      <c r="L149" s="58">
        <f t="shared" si="8"/>
        <v>0</v>
      </c>
    </row>
    <row r="150" spans="1:12" s="24" customFormat="1" ht="12.75" customHeight="1">
      <c r="A150" s="135">
        <v>142</v>
      </c>
      <c r="B150" s="117" t="s">
        <v>571</v>
      </c>
      <c r="C150" s="117" t="s">
        <v>71</v>
      </c>
      <c r="D150" s="137" t="s">
        <v>838</v>
      </c>
      <c r="E150" s="18" t="s">
        <v>148</v>
      </c>
      <c r="F150" s="93">
        <v>3268</v>
      </c>
      <c r="G150" s="169">
        <v>4</v>
      </c>
      <c r="H150" s="23">
        <f t="shared" si="6"/>
        <v>3068</v>
      </c>
      <c r="I150" s="63">
        <f t="shared" si="7"/>
        <v>0.12239902080783352</v>
      </c>
      <c r="J150" s="50">
        <v>97</v>
      </c>
      <c r="K150" s="21">
        <v>3</v>
      </c>
      <c r="L150" s="58">
        <f t="shared" si="8"/>
        <v>8950</v>
      </c>
    </row>
    <row r="151" spans="1:12" s="24" customFormat="1" ht="12.75" customHeight="1">
      <c r="A151" s="135">
        <v>143</v>
      </c>
      <c r="B151" s="137" t="s">
        <v>498</v>
      </c>
      <c r="C151" s="137" t="s">
        <v>484</v>
      </c>
      <c r="D151" s="137" t="s">
        <v>818</v>
      </c>
      <c r="E151" s="147" t="s">
        <v>149</v>
      </c>
      <c r="F151" s="93">
        <v>3210</v>
      </c>
      <c r="G151" s="168">
        <v>3</v>
      </c>
      <c r="H151" s="23">
        <f t="shared" si="6"/>
        <v>3060</v>
      </c>
      <c r="I151" s="63">
        <f t="shared" si="7"/>
        <v>0.09345794392523366</v>
      </c>
      <c r="J151" s="50">
        <v>57</v>
      </c>
      <c r="K151" s="21">
        <v>5</v>
      </c>
      <c r="L151" s="58">
        <f t="shared" si="8"/>
        <v>4450</v>
      </c>
    </row>
    <row r="152" spans="1:12" s="24" customFormat="1" ht="12.75" customHeight="1">
      <c r="A152" s="135">
        <v>144</v>
      </c>
      <c r="B152" s="144" t="s">
        <v>639</v>
      </c>
      <c r="C152" s="144" t="s">
        <v>79</v>
      </c>
      <c r="D152" s="179" t="s">
        <v>315</v>
      </c>
      <c r="E152" s="32"/>
      <c r="F152" s="93">
        <v>3157</v>
      </c>
      <c r="G152" s="169">
        <v>2</v>
      </c>
      <c r="H152" s="23">
        <f t="shared" si="6"/>
        <v>3057</v>
      </c>
      <c r="I152" s="63">
        <f t="shared" si="7"/>
        <v>0.06335128286347799</v>
      </c>
      <c r="J152" s="45"/>
      <c r="K152" s="21"/>
      <c r="L152" s="58">
        <f t="shared" si="8"/>
        <v>0</v>
      </c>
    </row>
    <row r="153" spans="1:12" s="24" customFormat="1" ht="12.75" customHeight="1">
      <c r="A153" s="135">
        <v>145</v>
      </c>
      <c r="B153" s="59" t="s">
        <v>41</v>
      </c>
      <c r="C153" s="59" t="s">
        <v>52</v>
      </c>
      <c r="D153" s="137" t="s">
        <v>301</v>
      </c>
      <c r="E153" s="18" t="s">
        <v>149</v>
      </c>
      <c r="F153" s="93">
        <v>3250</v>
      </c>
      <c r="G153" s="168">
        <v>4</v>
      </c>
      <c r="H153" s="23">
        <f t="shared" si="6"/>
        <v>3050</v>
      </c>
      <c r="I153" s="63">
        <f t="shared" si="7"/>
        <v>0.12307692307692308</v>
      </c>
      <c r="J153" s="50"/>
      <c r="K153" s="21"/>
      <c r="L153" s="58">
        <f t="shared" si="8"/>
        <v>0</v>
      </c>
    </row>
    <row r="154" spans="1:12" s="24" customFormat="1" ht="12.75" customHeight="1">
      <c r="A154" s="135">
        <v>146</v>
      </c>
      <c r="B154" s="117" t="s">
        <v>572</v>
      </c>
      <c r="C154" s="117" t="s">
        <v>77</v>
      </c>
      <c r="D154" s="158" t="s">
        <v>136</v>
      </c>
      <c r="E154" s="18" t="s">
        <v>148</v>
      </c>
      <c r="F154" s="93">
        <v>3094</v>
      </c>
      <c r="G154" s="169">
        <v>1</v>
      </c>
      <c r="H154" s="23">
        <f t="shared" si="6"/>
        <v>3044</v>
      </c>
      <c r="I154" s="63">
        <f t="shared" si="7"/>
        <v>0.03232062055591467</v>
      </c>
      <c r="J154" s="50"/>
      <c r="K154" s="21"/>
      <c r="L154" s="58">
        <f t="shared" si="8"/>
        <v>0</v>
      </c>
    </row>
    <row r="155" spans="1:12" s="24" customFormat="1" ht="12.75" customHeight="1">
      <c r="A155" s="135">
        <v>147</v>
      </c>
      <c r="B155" s="161" t="s">
        <v>674</v>
      </c>
      <c r="C155" s="137" t="s">
        <v>90</v>
      </c>
      <c r="D155" s="161" t="s">
        <v>694</v>
      </c>
      <c r="E155" s="148" t="s">
        <v>149</v>
      </c>
      <c r="F155" s="167">
        <v>3293</v>
      </c>
      <c r="G155" s="173">
        <v>5</v>
      </c>
      <c r="H155" s="23">
        <f t="shared" si="6"/>
        <v>3043</v>
      </c>
      <c r="I155" s="63">
        <f t="shared" si="7"/>
        <v>0.1518372304889159</v>
      </c>
      <c r="J155" s="50"/>
      <c r="K155" s="21"/>
      <c r="L155" s="58">
        <f t="shared" si="8"/>
        <v>0</v>
      </c>
    </row>
    <row r="156" spans="1:12" s="24" customFormat="1" ht="12.75" customHeight="1">
      <c r="A156" s="135">
        <v>148</v>
      </c>
      <c r="B156" s="145" t="s">
        <v>338</v>
      </c>
      <c r="C156" s="137" t="s">
        <v>123</v>
      </c>
      <c r="D156" s="145" t="s">
        <v>59</v>
      </c>
      <c r="E156" s="166" t="s">
        <v>150</v>
      </c>
      <c r="F156" s="176">
        <v>3090</v>
      </c>
      <c r="G156" s="174">
        <v>1</v>
      </c>
      <c r="H156" s="23">
        <f t="shared" si="6"/>
        <v>3040</v>
      </c>
      <c r="I156" s="63">
        <f t="shared" si="7"/>
        <v>0.032362459546925564</v>
      </c>
      <c r="J156" s="50"/>
      <c r="K156" s="21"/>
      <c r="L156" s="58">
        <f t="shared" si="8"/>
        <v>0</v>
      </c>
    </row>
    <row r="157" spans="1:12" s="24" customFormat="1" ht="12.75" customHeight="1">
      <c r="A157" s="135">
        <v>149</v>
      </c>
      <c r="B157" s="144" t="s">
        <v>640</v>
      </c>
      <c r="C157" s="137" t="s">
        <v>92</v>
      </c>
      <c r="D157" s="117" t="s">
        <v>655</v>
      </c>
      <c r="E157" s="147" t="s">
        <v>150</v>
      </c>
      <c r="F157" s="93">
        <v>3483</v>
      </c>
      <c r="G157" s="168">
        <v>9</v>
      </c>
      <c r="H157" s="23">
        <f t="shared" si="6"/>
        <v>3033</v>
      </c>
      <c r="I157" s="63">
        <f t="shared" si="7"/>
        <v>0.2583979328165375</v>
      </c>
      <c r="J157" s="45">
        <v>74</v>
      </c>
      <c r="K157" s="21">
        <v>4</v>
      </c>
      <c r="L157" s="58">
        <f t="shared" si="8"/>
        <v>6400</v>
      </c>
    </row>
    <row r="158" spans="1:12" s="24" customFormat="1" ht="12.75" customHeight="1">
      <c r="A158" s="135">
        <v>150</v>
      </c>
      <c r="B158" s="137" t="s">
        <v>729</v>
      </c>
      <c r="C158" s="137" t="s">
        <v>323</v>
      </c>
      <c r="D158" s="59" t="s">
        <v>760</v>
      </c>
      <c r="E158" s="33" t="s">
        <v>148</v>
      </c>
      <c r="F158" s="43">
        <v>3381</v>
      </c>
      <c r="G158" s="168">
        <v>7</v>
      </c>
      <c r="H158" s="23">
        <f t="shared" si="6"/>
        <v>3031</v>
      </c>
      <c r="I158" s="63">
        <f t="shared" si="7"/>
        <v>0.2070393374741201</v>
      </c>
      <c r="J158" s="50"/>
      <c r="K158" s="21"/>
      <c r="L158" s="58">
        <f t="shared" si="8"/>
        <v>0</v>
      </c>
    </row>
    <row r="159" spans="1:12" s="35" customFormat="1" ht="12.75" customHeight="1">
      <c r="A159" s="135">
        <v>151</v>
      </c>
      <c r="B159" s="137" t="s">
        <v>499</v>
      </c>
      <c r="C159" s="137" t="s">
        <v>410</v>
      </c>
      <c r="D159" s="137" t="s">
        <v>819</v>
      </c>
      <c r="E159" s="147" t="s">
        <v>148</v>
      </c>
      <c r="F159" s="93">
        <v>3226</v>
      </c>
      <c r="G159" s="168">
        <v>4</v>
      </c>
      <c r="H159" s="23">
        <f t="shared" si="6"/>
        <v>3026</v>
      </c>
      <c r="I159" s="63">
        <f t="shared" si="7"/>
        <v>0.12399256044637322</v>
      </c>
      <c r="J159" s="50"/>
      <c r="K159" s="21"/>
      <c r="L159" s="58">
        <f t="shared" si="8"/>
        <v>0</v>
      </c>
    </row>
    <row r="160" spans="1:12" s="35" customFormat="1" ht="12.75" customHeight="1">
      <c r="A160" s="135">
        <v>152</v>
      </c>
      <c r="B160" s="144" t="s">
        <v>641</v>
      </c>
      <c r="C160" s="144" t="s">
        <v>51</v>
      </c>
      <c r="D160" s="144" t="s">
        <v>846</v>
      </c>
      <c r="E160" s="18"/>
      <c r="F160" s="93">
        <v>3375</v>
      </c>
      <c r="G160" s="168">
        <v>7</v>
      </c>
      <c r="H160" s="23">
        <f t="shared" si="6"/>
        <v>3025</v>
      </c>
      <c r="I160" s="63">
        <f t="shared" si="7"/>
        <v>0.2074074074074074</v>
      </c>
      <c r="J160" s="50"/>
      <c r="K160" s="21"/>
      <c r="L160" s="58">
        <f t="shared" si="8"/>
        <v>0</v>
      </c>
    </row>
    <row r="161" spans="1:12" s="24" customFormat="1" ht="12.75" customHeight="1">
      <c r="A161" s="135">
        <v>153</v>
      </c>
      <c r="B161" s="150" t="s">
        <v>454</v>
      </c>
      <c r="C161" s="150" t="s">
        <v>455</v>
      </c>
      <c r="D161" s="150" t="s">
        <v>441</v>
      </c>
      <c r="E161" s="147" t="s">
        <v>149</v>
      </c>
      <c r="F161" s="93">
        <v>3819</v>
      </c>
      <c r="G161" s="169">
        <v>16</v>
      </c>
      <c r="H161" s="23">
        <f t="shared" si="6"/>
        <v>3019</v>
      </c>
      <c r="I161" s="63">
        <f t="shared" si="7"/>
        <v>0.41895784236711187</v>
      </c>
      <c r="J161" s="50"/>
      <c r="K161" s="21"/>
      <c r="L161" s="58">
        <f t="shared" si="8"/>
        <v>0</v>
      </c>
    </row>
    <row r="162" spans="1:12" s="24" customFormat="1" ht="12.75" customHeight="1">
      <c r="A162" s="135">
        <v>154</v>
      </c>
      <c r="B162" s="117" t="s">
        <v>603</v>
      </c>
      <c r="C162" s="117" t="s">
        <v>165</v>
      </c>
      <c r="D162" s="144" t="s">
        <v>308</v>
      </c>
      <c r="E162" s="147" t="s">
        <v>148</v>
      </c>
      <c r="F162" s="93">
        <v>3118</v>
      </c>
      <c r="G162" s="168">
        <v>2</v>
      </c>
      <c r="H162" s="23">
        <f t="shared" si="6"/>
        <v>3018</v>
      </c>
      <c r="I162" s="63">
        <f t="shared" si="7"/>
        <v>0.06414368184733803</v>
      </c>
      <c r="J162" s="50"/>
      <c r="K162" s="21"/>
      <c r="L162" s="58">
        <f t="shared" si="8"/>
        <v>0</v>
      </c>
    </row>
    <row r="163" spans="1:12" s="24" customFormat="1" ht="12.75" customHeight="1">
      <c r="A163" s="135">
        <v>155</v>
      </c>
      <c r="B163" s="144" t="s">
        <v>642</v>
      </c>
      <c r="C163" s="144" t="s">
        <v>273</v>
      </c>
      <c r="D163" s="117" t="s">
        <v>654</v>
      </c>
      <c r="E163" s="18"/>
      <c r="F163" s="93">
        <v>3006</v>
      </c>
      <c r="G163" s="169">
        <v>0</v>
      </c>
      <c r="H163" s="23">
        <f t="shared" si="6"/>
        <v>3006</v>
      </c>
      <c r="I163" s="63">
        <f t="shared" si="7"/>
        <v>0</v>
      </c>
      <c r="J163" s="50"/>
      <c r="K163" s="21"/>
      <c r="L163" s="58">
        <f t="shared" si="8"/>
        <v>0</v>
      </c>
    </row>
    <row r="164" spans="1:12" s="24" customFormat="1" ht="12.75" customHeight="1">
      <c r="A164" s="135">
        <v>156</v>
      </c>
      <c r="B164" s="117" t="s">
        <v>605</v>
      </c>
      <c r="C164" s="117" t="s">
        <v>86</v>
      </c>
      <c r="D164" s="144" t="s">
        <v>844</v>
      </c>
      <c r="E164" s="147" t="s">
        <v>148</v>
      </c>
      <c r="F164" s="93">
        <v>3005</v>
      </c>
      <c r="G164" s="169">
        <v>0</v>
      </c>
      <c r="H164" s="23">
        <f t="shared" si="6"/>
        <v>3005</v>
      </c>
      <c r="I164" s="63">
        <f t="shared" si="7"/>
        <v>0</v>
      </c>
      <c r="J164" s="50"/>
      <c r="K164" s="21"/>
      <c r="L164" s="58">
        <f t="shared" si="8"/>
        <v>0</v>
      </c>
    </row>
    <row r="165" spans="1:12" s="24" customFormat="1" ht="12.75" customHeight="1">
      <c r="A165" s="135">
        <v>157</v>
      </c>
      <c r="B165" s="137" t="s">
        <v>730</v>
      </c>
      <c r="C165" s="137" t="s">
        <v>325</v>
      </c>
      <c r="D165" s="59" t="s">
        <v>759</v>
      </c>
      <c r="E165" s="18" t="s">
        <v>149</v>
      </c>
      <c r="F165" s="43">
        <v>3352</v>
      </c>
      <c r="G165" s="168">
        <v>7</v>
      </c>
      <c r="H165" s="23">
        <f t="shared" si="6"/>
        <v>3002</v>
      </c>
      <c r="I165" s="63">
        <f t="shared" si="7"/>
        <v>0.20883054892601433</v>
      </c>
      <c r="J165" s="50"/>
      <c r="K165" s="21"/>
      <c r="L165" s="58">
        <f t="shared" si="8"/>
        <v>0</v>
      </c>
    </row>
    <row r="166" spans="1:12" s="24" customFormat="1" ht="12.75" customHeight="1">
      <c r="A166" s="135">
        <v>158</v>
      </c>
      <c r="B166" s="145" t="s">
        <v>266</v>
      </c>
      <c r="C166" s="137" t="s">
        <v>44</v>
      </c>
      <c r="D166" s="145" t="s">
        <v>824</v>
      </c>
      <c r="E166" s="166" t="s">
        <v>148</v>
      </c>
      <c r="F166" s="176">
        <v>3000</v>
      </c>
      <c r="G166" s="174">
        <v>0</v>
      </c>
      <c r="H166" s="23">
        <f t="shared" si="6"/>
        <v>3000</v>
      </c>
      <c r="I166" s="63">
        <f t="shared" si="7"/>
        <v>0</v>
      </c>
      <c r="J166" s="50"/>
      <c r="K166" s="21"/>
      <c r="L166" s="58">
        <f t="shared" si="8"/>
        <v>0</v>
      </c>
    </row>
    <row r="167" spans="1:12" s="24" customFormat="1" ht="12.75" customHeight="1">
      <c r="A167" s="135">
        <v>159</v>
      </c>
      <c r="B167" s="59" t="s">
        <v>529</v>
      </c>
      <c r="C167" s="59" t="s">
        <v>239</v>
      </c>
      <c r="D167" s="137" t="s">
        <v>301</v>
      </c>
      <c r="E167" s="18" t="s">
        <v>148</v>
      </c>
      <c r="F167" s="93">
        <v>3096</v>
      </c>
      <c r="G167" s="168">
        <v>2</v>
      </c>
      <c r="H167" s="23">
        <f t="shared" si="6"/>
        <v>2996</v>
      </c>
      <c r="I167" s="63">
        <f t="shared" si="7"/>
        <v>0.06459948320413438</v>
      </c>
      <c r="J167" s="50"/>
      <c r="K167" s="21"/>
      <c r="L167" s="58">
        <f t="shared" si="8"/>
        <v>0</v>
      </c>
    </row>
    <row r="168" spans="1:12" s="24" customFormat="1" ht="12.75" customHeight="1">
      <c r="A168" s="135">
        <v>160</v>
      </c>
      <c r="B168" s="145" t="s">
        <v>383</v>
      </c>
      <c r="C168" s="145" t="s">
        <v>116</v>
      </c>
      <c r="D168" s="145" t="s">
        <v>830</v>
      </c>
      <c r="E168" s="147" t="s">
        <v>150</v>
      </c>
      <c r="F168" s="177">
        <v>3194</v>
      </c>
      <c r="G168" s="174">
        <v>4</v>
      </c>
      <c r="H168" s="23">
        <f t="shared" si="6"/>
        <v>2994</v>
      </c>
      <c r="I168" s="63">
        <f t="shared" si="7"/>
        <v>0.12523481527864747</v>
      </c>
      <c r="J168" s="50"/>
      <c r="K168" s="21"/>
      <c r="L168" s="58">
        <f t="shared" si="8"/>
        <v>0</v>
      </c>
    </row>
    <row r="169" spans="1:12" s="24" customFormat="1" ht="12.75" customHeight="1">
      <c r="A169" s="135">
        <v>161</v>
      </c>
      <c r="B169" s="129" t="s">
        <v>573</v>
      </c>
      <c r="C169" s="129" t="s">
        <v>574</v>
      </c>
      <c r="D169" s="179" t="s">
        <v>839</v>
      </c>
      <c r="E169" s="126" t="s">
        <v>149</v>
      </c>
      <c r="F169" s="93">
        <v>3043</v>
      </c>
      <c r="G169" s="170">
        <v>1</v>
      </c>
      <c r="H169" s="23">
        <f t="shared" si="6"/>
        <v>2993</v>
      </c>
      <c r="I169" s="63">
        <f t="shared" si="7"/>
        <v>0.03286230693394677</v>
      </c>
      <c r="J169" s="50"/>
      <c r="K169" s="21"/>
      <c r="L169" s="58">
        <f t="shared" si="8"/>
        <v>0</v>
      </c>
    </row>
    <row r="170" spans="1:12" s="24" customFormat="1" ht="12.75" customHeight="1">
      <c r="A170" s="135">
        <v>162</v>
      </c>
      <c r="B170" s="137" t="s">
        <v>643</v>
      </c>
      <c r="C170" s="137" t="s">
        <v>580</v>
      </c>
      <c r="D170" s="137" t="s">
        <v>286</v>
      </c>
      <c r="E170" s="18"/>
      <c r="F170" s="93">
        <v>3140</v>
      </c>
      <c r="G170" s="168">
        <v>3</v>
      </c>
      <c r="H170" s="23">
        <f t="shared" si="6"/>
        <v>2990</v>
      </c>
      <c r="I170" s="63">
        <f t="shared" si="7"/>
        <v>0.09554140127388536</v>
      </c>
      <c r="J170" s="50"/>
      <c r="K170" s="21"/>
      <c r="L170" s="58">
        <f t="shared" si="8"/>
        <v>0</v>
      </c>
    </row>
    <row r="171" spans="1:12" s="24" customFormat="1" ht="12.75" customHeight="1">
      <c r="A171" s="135">
        <v>163</v>
      </c>
      <c r="B171" s="161" t="s">
        <v>675</v>
      </c>
      <c r="C171" s="144" t="s">
        <v>51</v>
      </c>
      <c r="D171" s="161" t="s">
        <v>823</v>
      </c>
      <c r="E171" s="146" t="s">
        <v>150</v>
      </c>
      <c r="F171" s="167">
        <v>3188</v>
      </c>
      <c r="G171" s="173">
        <v>4</v>
      </c>
      <c r="H171" s="23">
        <f t="shared" si="6"/>
        <v>2988</v>
      </c>
      <c r="I171" s="63">
        <f t="shared" si="7"/>
        <v>0.12547051442910914</v>
      </c>
      <c r="J171" s="45"/>
      <c r="K171" s="21"/>
      <c r="L171" s="58">
        <f t="shared" si="8"/>
        <v>0</v>
      </c>
    </row>
    <row r="172" spans="1:12" s="24" customFormat="1" ht="12.75" customHeight="1">
      <c r="A172" s="135">
        <v>164</v>
      </c>
      <c r="B172" s="144" t="s">
        <v>276</v>
      </c>
      <c r="C172" s="144" t="s">
        <v>33</v>
      </c>
      <c r="D172" s="144" t="s">
        <v>849</v>
      </c>
      <c r="E172" s="18"/>
      <c r="F172" s="93">
        <v>3287</v>
      </c>
      <c r="G172" s="169">
        <v>6</v>
      </c>
      <c r="H172" s="23">
        <f t="shared" si="6"/>
        <v>2987</v>
      </c>
      <c r="I172" s="63">
        <f t="shared" si="7"/>
        <v>0.18253726802555523</v>
      </c>
      <c r="J172" s="50"/>
      <c r="K172" s="21"/>
      <c r="L172" s="58">
        <f t="shared" si="8"/>
        <v>0</v>
      </c>
    </row>
    <row r="173" spans="1:12" s="24" customFormat="1" ht="12.75" customHeight="1">
      <c r="A173" s="135">
        <v>165</v>
      </c>
      <c r="B173" s="137" t="s">
        <v>731</v>
      </c>
      <c r="C173" s="137" t="s">
        <v>57</v>
      </c>
      <c r="D173" s="59" t="s">
        <v>114</v>
      </c>
      <c r="E173" s="33" t="s">
        <v>149</v>
      </c>
      <c r="F173" s="43">
        <v>3034</v>
      </c>
      <c r="G173" s="168">
        <v>1</v>
      </c>
      <c r="H173" s="23">
        <f t="shared" si="6"/>
        <v>2984</v>
      </c>
      <c r="I173" s="63">
        <f t="shared" si="7"/>
        <v>0.03295978905735003</v>
      </c>
      <c r="J173" s="154">
        <v>80</v>
      </c>
      <c r="K173" s="21">
        <v>9</v>
      </c>
      <c r="L173" s="58">
        <f t="shared" si="8"/>
        <v>5750</v>
      </c>
    </row>
    <row r="174" spans="1:12" s="24" customFormat="1" ht="12.75" customHeight="1">
      <c r="A174" s="135">
        <v>166</v>
      </c>
      <c r="B174" s="144" t="s">
        <v>500</v>
      </c>
      <c r="C174" s="144" t="s">
        <v>485</v>
      </c>
      <c r="D174" s="117" t="s">
        <v>515</v>
      </c>
      <c r="E174" s="147" t="s">
        <v>150</v>
      </c>
      <c r="F174" s="93">
        <v>3233</v>
      </c>
      <c r="G174" s="169">
        <v>5</v>
      </c>
      <c r="H174" s="23">
        <f t="shared" si="6"/>
        <v>2983</v>
      </c>
      <c r="I174" s="63">
        <f t="shared" si="7"/>
        <v>0.1546551190844417</v>
      </c>
      <c r="J174" s="50"/>
      <c r="K174" s="21"/>
      <c r="L174" s="58">
        <f t="shared" si="8"/>
        <v>0</v>
      </c>
    </row>
    <row r="175" spans="1:12" s="24" customFormat="1" ht="12.75" customHeight="1">
      <c r="A175" s="135">
        <v>167</v>
      </c>
      <c r="B175" s="150" t="s">
        <v>790</v>
      </c>
      <c r="C175" s="144" t="s">
        <v>216</v>
      </c>
      <c r="D175" s="150" t="s">
        <v>133</v>
      </c>
      <c r="E175" s="18" t="s">
        <v>268</v>
      </c>
      <c r="F175" s="176">
        <v>3332</v>
      </c>
      <c r="G175" s="174">
        <v>7</v>
      </c>
      <c r="H175" s="23">
        <f t="shared" si="6"/>
        <v>2982</v>
      </c>
      <c r="I175" s="63">
        <f t="shared" si="7"/>
        <v>0.21008403361344538</v>
      </c>
      <c r="J175" s="45"/>
      <c r="K175" s="21"/>
      <c r="L175" s="58">
        <f t="shared" si="8"/>
        <v>0</v>
      </c>
    </row>
    <row r="176" spans="1:12" s="24" customFormat="1" ht="12.75" customHeight="1">
      <c r="A176" s="135">
        <v>168</v>
      </c>
      <c r="B176" s="59" t="s">
        <v>425</v>
      </c>
      <c r="C176" s="59" t="s">
        <v>542</v>
      </c>
      <c r="D176" s="59" t="s">
        <v>311</v>
      </c>
      <c r="E176" s="147" t="s">
        <v>150</v>
      </c>
      <c r="F176" s="93">
        <v>3280</v>
      </c>
      <c r="G176" s="168">
        <v>6</v>
      </c>
      <c r="H176" s="23">
        <f t="shared" si="6"/>
        <v>2980</v>
      </c>
      <c r="I176" s="63">
        <f t="shared" si="7"/>
        <v>0.1829268292682927</v>
      </c>
      <c r="J176" s="50"/>
      <c r="K176" s="21"/>
      <c r="L176" s="58">
        <f t="shared" si="8"/>
        <v>0</v>
      </c>
    </row>
    <row r="177" spans="1:12" s="24" customFormat="1" ht="12.75" customHeight="1">
      <c r="A177" s="135">
        <v>169</v>
      </c>
      <c r="B177" s="161" t="s">
        <v>676</v>
      </c>
      <c r="C177" s="144" t="s">
        <v>468</v>
      </c>
      <c r="D177" s="161" t="s">
        <v>692</v>
      </c>
      <c r="E177" s="147" t="s">
        <v>153</v>
      </c>
      <c r="F177" s="167">
        <v>3178</v>
      </c>
      <c r="G177" s="173">
        <v>4</v>
      </c>
      <c r="H177" s="23">
        <f t="shared" si="6"/>
        <v>2978</v>
      </c>
      <c r="I177" s="63">
        <f t="shared" si="7"/>
        <v>0.12586532410320958</v>
      </c>
      <c r="J177" s="50"/>
      <c r="K177" s="21"/>
      <c r="L177" s="58">
        <f t="shared" si="8"/>
        <v>0</v>
      </c>
    </row>
    <row r="178" spans="1:12" s="24" customFormat="1" ht="12.75" customHeight="1">
      <c r="A178" s="135">
        <v>170</v>
      </c>
      <c r="B178" s="117" t="s">
        <v>598</v>
      </c>
      <c r="C178" s="117" t="s">
        <v>91</v>
      </c>
      <c r="D178" s="117" t="s">
        <v>307</v>
      </c>
      <c r="E178" s="147" t="s">
        <v>149</v>
      </c>
      <c r="F178" s="93">
        <v>3427</v>
      </c>
      <c r="G178" s="168">
        <v>9</v>
      </c>
      <c r="H178" s="23">
        <f t="shared" si="6"/>
        <v>2977</v>
      </c>
      <c r="I178" s="63">
        <f t="shared" si="7"/>
        <v>0.2626203676685147</v>
      </c>
      <c r="J178" s="50">
        <v>52</v>
      </c>
      <c r="K178" s="21">
        <v>7</v>
      </c>
      <c r="L178" s="58">
        <f t="shared" si="8"/>
        <v>3450</v>
      </c>
    </row>
    <row r="179" spans="1:12" s="24" customFormat="1" ht="12.75" customHeight="1">
      <c r="A179" s="135">
        <v>171</v>
      </c>
      <c r="B179" s="144" t="s">
        <v>644</v>
      </c>
      <c r="C179" s="144" t="s">
        <v>119</v>
      </c>
      <c r="D179" s="117" t="s">
        <v>657</v>
      </c>
      <c r="E179" s="18"/>
      <c r="F179" s="93">
        <v>3076</v>
      </c>
      <c r="G179" s="169">
        <v>2</v>
      </c>
      <c r="H179" s="23">
        <f t="shared" si="6"/>
        <v>2976</v>
      </c>
      <c r="I179" s="63">
        <f t="shared" si="7"/>
        <v>0.06501950585175553</v>
      </c>
      <c r="J179" s="50"/>
      <c r="K179" s="21"/>
      <c r="L179" s="58">
        <f t="shared" si="8"/>
        <v>0</v>
      </c>
    </row>
    <row r="180" spans="1:12" s="24" customFormat="1" ht="12.75" customHeight="1">
      <c r="A180" s="135">
        <v>172</v>
      </c>
      <c r="B180" s="161" t="s">
        <v>677</v>
      </c>
      <c r="C180" s="137" t="s">
        <v>45</v>
      </c>
      <c r="D180" s="161" t="s">
        <v>695</v>
      </c>
      <c r="E180" s="147" t="s">
        <v>149</v>
      </c>
      <c r="F180" s="167">
        <v>3318</v>
      </c>
      <c r="G180" s="173">
        <v>7</v>
      </c>
      <c r="H180" s="23">
        <f t="shared" si="6"/>
        <v>2968</v>
      </c>
      <c r="I180" s="63">
        <f t="shared" si="7"/>
        <v>0.21097046413502107</v>
      </c>
      <c r="J180" s="50"/>
      <c r="K180" s="21"/>
      <c r="L180" s="58">
        <f t="shared" si="8"/>
        <v>0</v>
      </c>
    </row>
    <row r="181" spans="1:12" s="24" customFormat="1" ht="12.75" customHeight="1">
      <c r="A181" s="135">
        <v>173</v>
      </c>
      <c r="B181" s="145" t="s">
        <v>384</v>
      </c>
      <c r="C181" s="145" t="s">
        <v>45</v>
      </c>
      <c r="D181" s="145" t="s">
        <v>290</v>
      </c>
      <c r="E181" s="148" t="s">
        <v>148</v>
      </c>
      <c r="F181" s="177">
        <v>3215</v>
      </c>
      <c r="G181" s="174">
        <v>5</v>
      </c>
      <c r="H181" s="23">
        <f t="shared" si="6"/>
        <v>2965</v>
      </c>
      <c r="I181" s="63">
        <f t="shared" si="7"/>
        <v>0.15552099533437014</v>
      </c>
      <c r="J181" s="50"/>
      <c r="K181" s="21"/>
      <c r="L181" s="58">
        <f t="shared" si="8"/>
        <v>0</v>
      </c>
    </row>
    <row r="182" spans="1:12" s="24" customFormat="1" ht="12.75" customHeight="1">
      <c r="A182" s="135">
        <v>174</v>
      </c>
      <c r="B182" s="161" t="s">
        <v>262</v>
      </c>
      <c r="C182" s="144" t="s">
        <v>42</v>
      </c>
      <c r="D182" s="161" t="s">
        <v>696</v>
      </c>
      <c r="E182" s="147" t="s">
        <v>148</v>
      </c>
      <c r="F182" s="167">
        <v>3311</v>
      </c>
      <c r="G182" s="173">
        <v>7</v>
      </c>
      <c r="H182" s="23">
        <f t="shared" si="6"/>
        <v>2961</v>
      </c>
      <c r="I182" s="63">
        <f t="shared" si="7"/>
        <v>0.21141649048625794</v>
      </c>
      <c r="J182" s="50">
        <v>54</v>
      </c>
      <c r="K182" s="21">
        <v>3</v>
      </c>
      <c r="L182" s="58">
        <f t="shared" si="8"/>
        <v>4650</v>
      </c>
    </row>
    <row r="183" spans="1:12" s="24" customFormat="1" ht="12.75" customHeight="1">
      <c r="A183" s="135">
        <v>175</v>
      </c>
      <c r="B183" s="144" t="s">
        <v>732</v>
      </c>
      <c r="C183" s="144" t="s">
        <v>30</v>
      </c>
      <c r="D183" s="59" t="s">
        <v>760</v>
      </c>
      <c r="E183" s="18" t="s">
        <v>150</v>
      </c>
      <c r="F183" s="43">
        <v>3056</v>
      </c>
      <c r="G183" s="168">
        <v>2</v>
      </c>
      <c r="H183" s="23">
        <f t="shared" si="6"/>
        <v>2956</v>
      </c>
      <c r="I183" s="63">
        <f t="shared" si="7"/>
        <v>0.06544502617801047</v>
      </c>
      <c r="J183" s="50"/>
      <c r="K183" s="21"/>
      <c r="L183" s="58">
        <f t="shared" si="8"/>
        <v>0</v>
      </c>
    </row>
    <row r="184" spans="1:12" s="24" customFormat="1" ht="12.75" customHeight="1">
      <c r="A184" s="135">
        <v>176</v>
      </c>
      <c r="B184" s="161" t="s">
        <v>678</v>
      </c>
      <c r="C184" s="144" t="s">
        <v>44</v>
      </c>
      <c r="D184" s="161" t="s">
        <v>690</v>
      </c>
      <c r="E184" s="147" t="s">
        <v>150</v>
      </c>
      <c r="F184" s="167">
        <v>2997</v>
      </c>
      <c r="G184" s="173">
        <v>1</v>
      </c>
      <c r="H184" s="23">
        <f t="shared" si="6"/>
        <v>2947</v>
      </c>
      <c r="I184" s="63">
        <f t="shared" si="7"/>
        <v>0.033366700033366704</v>
      </c>
      <c r="J184" s="50"/>
      <c r="K184" s="21"/>
      <c r="L184" s="58">
        <f t="shared" si="8"/>
        <v>0</v>
      </c>
    </row>
    <row r="185" spans="1:12" s="24" customFormat="1" ht="12.75" customHeight="1">
      <c r="A185" s="135">
        <v>177</v>
      </c>
      <c r="B185" s="145" t="s">
        <v>385</v>
      </c>
      <c r="C185" s="145" t="s">
        <v>386</v>
      </c>
      <c r="D185" s="152" t="s">
        <v>135</v>
      </c>
      <c r="E185" s="147" t="s">
        <v>148</v>
      </c>
      <c r="F185" s="177">
        <v>3129</v>
      </c>
      <c r="G185" s="174">
        <v>4</v>
      </c>
      <c r="H185" s="23">
        <f t="shared" si="6"/>
        <v>2929</v>
      </c>
      <c r="I185" s="63">
        <f t="shared" si="7"/>
        <v>0.1278363694471077</v>
      </c>
      <c r="J185" s="50"/>
      <c r="K185" s="21"/>
      <c r="L185" s="58">
        <f t="shared" si="8"/>
        <v>0</v>
      </c>
    </row>
    <row r="186" spans="1:12" s="24" customFormat="1" ht="12.75" customHeight="1">
      <c r="A186" s="135">
        <v>178</v>
      </c>
      <c r="B186" s="129" t="s">
        <v>575</v>
      </c>
      <c r="C186" s="129" t="s">
        <v>100</v>
      </c>
      <c r="D186" s="144" t="s">
        <v>138</v>
      </c>
      <c r="E186" s="126" t="s">
        <v>148</v>
      </c>
      <c r="F186" s="93">
        <v>3021</v>
      </c>
      <c r="G186" s="170">
        <v>2</v>
      </c>
      <c r="H186" s="23">
        <f t="shared" si="6"/>
        <v>2921</v>
      </c>
      <c r="I186" s="63">
        <f t="shared" si="7"/>
        <v>0.066203243958954</v>
      </c>
      <c r="J186" s="50"/>
      <c r="K186" s="21"/>
      <c r="L186" s="58">
        <f t="shared" si="8"/>
        <v>0</v>
      </c>
    </row>
    <row r="187" spans="1:12" s="24" customFormat="1" ht="12.75" customHeight="1">
      <c r="A187" s="135">
        <v>179</v>
      </c>
      <c r="B187" s="161" t="s">
        <v>679</v>
      </c>
      <c r="C187" s="153" t="s">
        <v>323</v>
      </c>
      <c r="D187" s="161" t="s">
        <v>693</v>
      </c>
      <c r="E187" s="156" t="s">
        <v>148</v>
      </c>
      <c r="F187" s="167">
        <v>2969</v>
      </c>
      <c r="G187" s="173">
        <v>1</v>
      </c>
      <c r="H187" s="23">
        <f t="shared" si="6"/>
        <v>2919</v>
      </c>
      <c r="I187" s="63">
        <f t="shared" si="7"/>
        <v>0.033681374200067365</v>
      </c>
      <c r="J187" s="50">
        <v>40</v>
      </c>
      <c r="K187" s="21">
        <v>5</v>
      </c>
      <c r="L187" s="58">
        <f t="shared" si="8"/>
        <v>2750</v>
      </c>
    </row>
    <row r="188" spans="1:12" s="24" customFormat="1" ht="12.75" customHeight="1">
      <c r="A188" s="135">
        <v>180</v>
      </c>
      <c r="B188" s="145" t="s">
        <v>339</v>
      </c>
      <c r="C188" s="137" t="s">
        <v>79</v>
      </c>
      <c r="D188" s="145" t="s">
        <v>155</v>
      </c>
      <c r="E188" s="166" t="s">
        <v>148</v>
      </c>
      <c r="F188" s="176">
        <v>3119</v>
      </c>
      <c r="G188" s="174">
        <v>4</v>
      </c>
      <c r="H188" s="23">
        <f t="shared" si="6"/>
        <v>2919</v>
      </c>
      <c r="I188" s="63">
        <f t="shared" si="7"/>
        <v>0.12824623276691247</v>
      </c>
      <c r="J188" s="50">
        <v>49</v>
      </c>
      <c r="K188" s="21">
        <v>4</v>
      </c>
      <c r="L188" s="58">
        <f t="shared" si="8"/>
        <v>3900</v>
      </c>
    </row>
    <row r="189" spans="1:12" s="24" customFormat="1" ht="12.75" customHeight="1">
      <c r="A189" s="135">
        <v>181</v>
      </c>
      <c r="B189" s="150" t="s">
        <v>225</v>
      </c>
      <c r="C189" s="150" t="s">
        <v>453</v>
      </c>
      <c r="D189" s="150" t="s">
        <v>441</v>
      </c>
      <c r="E189" s="146" t="s">
        <v>148</v>
      </c>
      <c r="F189" s="93">
        <v>3218</v>
      </c>
      <c r="G189" s="169">
        <v>6</v>
      </c>
      <c r="H189" s="23">
        <f t="shared" si="6"/>
        <v>2918</v>
      </c>
      <c r="I189" s="63">
        <f t="shared" si="7"/>
        <v>0.18645121193287756</v>
      </c>
      <c r="J189" s="45"/>
      <c r="K189" s="21"/>
      <c r="L189" s="58">
        <f t="shared" si="8"/>
        <v>0</v>
      </c>
    </row>
    <row r="190" spans="1:12" s="24" customFormat="1" ht="12.75" customHeight="1">
      <c r="A190" s="135">
        <v>182</v>
      </c>
      <c r="B190" s="144" t="s">
        <v>232</v>
      </c>
      <c r="C190" s="144" t="s">
        <v>187</v>
      </c>
      <c r="D190" s="144" t="s">
        <v>849</v>
      </c>
      <c r="E190" s="126"/>
      <c r="F190" s="93">
        <v>2961</v>
      </c>
      <c r="G190" s="169">
        <v>1</v>
      </c>
      <c r="H190" s="23">
        <f t="shared" si="6"/>
        <v>2911</v>
      </c>
      <c r="I190" s="63">
        <f t="shared" si="7"/>
        <v>0.033772374197906116</v>
      </c>
      <c r="J190" s="45"/>
      <c r="K190" s="21"/>
      <c r="L190" s="58">
        <f t="shared" si="8"/>
        <v>0</v>
      </c>
    </row>
    <row r="191" spans="1:12" s="24" customFormat="1" ht="12.75" customHeight="1">
      <c r="A191" s="135">
        <v>183</v>
      </c>
      <c r="B191" s="161" t="s">
        <v>680</v>
      </c>
      <c r="C191" s="137" t="s">
        <v>35</v>
      </c>
      <c r="D191" s="161" t="s">
        <v>691</v>
      </c>
      <c r="E191" s="147" t="s">
        <v>153</v>
      </c>
      <c r="F191" s="167">
        <v>3310</v>
      </c>
      <c r="G191" s="173">
        <v>8</v>
      </c>
      <c r="H191" s="23">
        <f t="shared" si="6"/>
        <v>2910</v>
      </c>
      <c r="I191" s="63">
        <f t="shared" si="7"/>
        <v>0.2416918429003021</v>
      </c>
      <c r="J191" s="50"/>
      <c r="K191" s="21"/>
      <c r="L191" s="58">
        <f t="shared" si="8"/>
        <v>0</v>
      </c>
    </row>
    <row r="192" spans="1:12" s="24" customFormat="1" ht="12.75" customHeight="1">
      <c r="A192" s="135">
        <v>184</v>
      </c>
      <c r="B192" s="137" t="s">
        <v>733</v>
      </c>
      <c r="C192" s="137" t="s">
        <v>44</v>
      </c>
      <c r="D192" s="59" t="s">
        <v>761</v>
      </c>
      <c r="E192" s="33" t="s">
        <v>148</v>
      </c>
      <c r="F192" s="43">
        <v>3258</v>
      </c>
      <c r="G192" s="168">
        <v>7</v>
      </c>
      <c r="H192" s="23">
        <f t="shared" si="6"/>
        <v>2908</v>
      </c>
      <c r="I192" s="63">
        <f t="shared" si="7"/>
        <v>0.21485573971761818</v>
      </c>
      <c r="J192" s="50"/>
      <c r="K192" s="21"/>
      <c r="L192" s="58">
        <f t="shared" si="8"/>
        <v>0</v>
      </c>
    </row>
    <row r="193" spans="1:12" s="24" customFormat="1" ht="12.75" customHeight="1">
      <c r="A193" s="135">
        <v>185</v>
      </c>
      <c r="B193" s="144" t="s">
        <v>734</v>
      </c>
      <c r="C193" s="137" t="s">
        <v>713</v>
      </c>
      <c r="D193" s="34" t="s">
        <v>760</v>
      </c>
      <c r="E193" s="17" t="s">
        <v>148</v>
      </c>
      <c r="F193" s="43">
        <v>3152</v>
      </c>
      <c r="G193" s="168">
        <v>5</v>
      </c>
      <c r="H193" s="23">
        <f t="shared" si="6"/>
        <v>2902</v>
      </c>
      <c r="I193" s="63">
        <f t="shared" si="7"/>
        <v>0.15862944162436549</v>
      </c>
      <c r="J193" s="50"/>
      <c r="K193" s="21"/>
      <c r="L193" s="58">
        <f t="shared" si="8"/>
        <v>0</v>
      </c>
    </row>
    <row r="194" spans="1:12" s="24" customFormat="1" ht="12.75" customHeight="1">
      <c r="A194" s="135">
        <v>186</v>
      </c>
      <c r="B194" s="117" t="s">
        <v>576</v>
      </c>
      <c r="C194" s="117" t="s">
        <v>122</v>
      </c>
      <c r="D194" s="158" t="s">
        <v>136</v>
      </c>
      <c r="E194" s="18" t="s">
        <v>150</v>
      </c>
      <c r="F194" s="93">
        <v>3047</v>
      </c>
      <c r="G194" s="169">
        <v>3</v>
      </c>
      <c r="H194" s="23">
        <f t="shared" si="6"/>
        <v>2897</v>
      </c>
      <c r="I194" s="63">
        <f t="shared" si="7"/>
        <v>0.09845749917952085</v>
      </c>
      <c r="J194" s="50"/>
      <c r="K194" s="21"/>
      <c r="L194" s="58">
        <f t="shared" si="8"/>
        <v>0</v>
      </c>
    </row>
    <row r="195" spans="1:12" s="24" customFormat="1" ht="12.75" customHeight="1">
      <c r="A195" s="135">
        <v>187</v>
      </c>
      <c r="B195" s="145" t="s">
        <v>359</v>
      </c>
      <c r="C195" s="137" t="s">
        <v>326</v>
      </c>
      <c r="D195" s="145" t="s">
        <v>355</v>
      </c>
      <c r="E195" s="147" t="s">
        <v>150</v>
      </c>
      <c r="F195" s="177">
        <v>3396</v>
      </c>
      <c r="G195" s="174">
        <v>10</v>
      </c>
      <c r="H195" s="23">
        <f t="shared" si="6"/>
        <v>2896</v>
      </c>
      <c r="I195" s="63">
        <f t="shared" si="7"/>
        <v>0.2944640753828033</v>
      </c>
      <c r="J195" s="50"/>
      <c r="K195" s="21"/>
      <c r="L195" s="58">
        <f t="shared" si="8"/>
        <v>0</v>
      </c>
    </row>
    <row r="196" spans="1:12" s="24" customFormat="1" ht="12.75" customHeight="1">
      <c r="A196" s="135">
        <v>188</v>
      </c>
      <c r="B196" s="117" t="s">
        <v>240</v>
      </c>
      <c r="C196" s="117" t="s">
        <v>100</v>
      </c>
      <c r="D196" s="144" t="s">
        <v>296</v>
      </c>
      <c r="E196" s="18" t="s">
        <v>148</v>
      </c>
      <c r="F196" s="93">
        <v>3241</v>
      </c>
      <c r="G196" s="169">
        <v>7</v>
      </c>
      <c r="H196" s="23">
        <f t="shared" si="6"/>
        <v>2891</v>
      </c>
      <c r="I196" s="63">
        <f t="shared" si="7"/>
        <v>0.21598272138228944</v>
      </c>
      <c r="J196" s="50"/>
      <c r="K196" s="21"/>
      <c r="L196" s="58">
        <f t="shared" si="8"/>
        <v>0</v>
      </c>
    </row>
    <row r="197" spans="1:12" s="24" customFormat="1" ht="12.75" customHeight="1">
      <c r="A197" s="135">
        <v>189</v>
      </c>
      <c r="B197" s="117" t="s">
        <v>530</v>
      </c>
      <c r="C197" s="117" t="s">
        <v>128</v>
      </c>
      <c r="D197" s="144" t="s">
        <v>297</v>
      </c>
      <c r="E197" s="18" t="s">
        <v>153</v>
      </c>
      <c r="F197" s="93">
        <v>3027</v>
      </c>
      <c r="G197" s="168">
        <v>3</v>
      </c>
      <c r="H197" s="23">
        <f t="shared" si="6"/>
        <v>2877</v>
      </c>
      <c r="I197" s="63">
        <f t="shared" si="7"/>
        <v>0.09910802775024777</v>
      </c>
      <c r="J197" s="50"/>
      <c r="K197" s="21"/>
      <c r="L197" s="58">
        <f t="shared" si="8"/>
        <v>0</v>
      </c>
    </row>
    <row r="198" spans="1:12" s="24" customFormat="1" ht="12.75" customHeight="1">
      <c r="A198" s="135">
        <v>190</v>
      </c>
      <c r="B198" s="150" t="s">
        <v>791</v>
      </c>
      <c r="C198" s="137" t="s">
        <v>83</v>
      </c>
      <c r="D198" s="150" t="s">
        <v>807</v>
      </c>
      <c r="E198" s="18" t="s">
        <v>149</v>
      </c>
      <c r="F198" s="176">
        <v>3022</v>
      </c>
      <c r="G198" s="174">
        <v>3</v>
      </c>
      <c r="H198" s="23">
        <f t="shared" si="6"/>
        <v>2872</v>
      </c>
      <c r="I198" s="63">
        <f t="shared" si="7"/>
        <v>0.09927200529450694</v>
      </c>
      <c r="J198" s="50"/>
      <c r="K198" s="21"/>
      <c r="L198" s="58">
        <f t="shared" si="8"/>
        <v>0</v>
      </c>
    </row>
    <row r="199" spans="1:12" s="24" customFormat="1" ht="12.75" customHeight="1">
      <c r="A199" s="135">
        <v>191</v>
      </c>
      <c r="B199" s="117" t="s">
        <v>577</v>
      </c>
      <c r="C199" s="117" t="s">
        <v>578</v>
      </c>
      <c r="D199" s="137" t="s">
        <v>840</v>
      </c>
      <c r="E199" s="17" t="s">
        <v>148</v>
      </c>
      <c r="F199" s="93">
        <v>3118</v>
      </c>
      <c r="G199" s="169">
        <v>5</v>
      </c>
      <c r="H199" s="23">
        <f t="shared" si="6"/>
        <v>2868</v>
      </c>
      <c r="I199" s="63">
        <f t="shared" si="7"/>
        <v>0.1603592046183451</v>
      </c>
      <c r="J199" s="45"/>
      <c r="K199" s="21"/>
      <c r="L199" s="58">
        <f t="shared" si="8"/>
        <v>0</v>
      </c>
    </row>
    <row r="200" spans="1:12" s="24" customFormat="1" ht="12.75" customHeight="1">
      <c r="A200" s="135">
        <v>192</v>
      </c>
      <c r="B200" s="145" t="s">
        <v>340</v>
      </c>
      <c r="C200" s="137" t="s">
        <v>33</v>
      </c>
      <c r="D200" s="145" t="s">
        <v>824</v>
      </c>
      <c r="E200" s="166" t="s">
        <v>150</v>
      </c>
      <c r="F200" s="176">
        <v>3012</v>
      </c>
      <c r="G200" s="174">
        <v>3</v>
      </c>
      <c r="H200" s="23">
        <f t="shared" si="6"/>
        <v>2862</v>
      </c>
      <c r="I200" s="63">
        <f t="shared" si="7"/>
        <v>0.099601593625498</v>
      </c>
      <c r="J200" s="50"/>
      <c r="K200" s="21"/>
      <c r="L200" s="58">
        <f t="shared" si="8"/>
        <v>0</v>
      </c>
    </row>
    <row r="201" spans="1:12" s="24" customFormat="1" ht="12.75" customHeight="1">
      <c r="A201" s="135">
        <v>193</v>
      </c>
      <c r="B201" s="150" t="s">
        <v>792</v>
      </c>
      <c r="C201" s="144" t="s">
        <v>74</v>
      </c>
      <c r="D201" s="150" t="s">
        <v>808</v>
      </c>
      <c r="E201" s="42" t="s">
        <v>150</v>
      </c>
      <c r="F201" s="176">
        <v>2959</v>
      </c>
      <c r="G201" s="174">
        <v>2</v>
      </c>
      <c r="H201" s="23">
        <f aca="true" t="shared" si="9" ref="H201:H264">F201-50*G201</f>
        <v>2859</v>
      </c>
      <c r="I201" s="63">
        <f aca="true" t="shared" si="10" ref="I201:I264">G201/F201*100</f>
        <v>0.06759040216289286</v>
      </c>
      <c r="J201" s="50">
        <v>48</v>
      </c>
      <c r="K201" s="21">
        <v>6</v>
      </c>
      <c r="L201" s="58">
        <f aca="true" t="shared" si="11" ref="L201:L264">J201*100-K201*250</f>
        <v>3300</v>
      </c>
    </row>
    <row r="202" spans="1:12" s="24" customFormat="1" ht="12.75" customHeight="1">
      <c r="A202" s="135">
        <v>194</v>
      </c>
      <c r="B202" s="144" t="s">
        <v>645</v>
      </c>
      <c r="C202" s="144" t="s">
        <v>30</v>
      </c>
      <c r="D202" s="117" t="s">
        <v>656</v>
      </c>
      <c r="E202" s="147" t="s">
        <v>150</v>
      </c>
      <c r="F202" s="93">
        <v>2899</v>
      </c>
      <c r="G202" s="169">
        <v>1</v>
      </c>
      <c r="H202" s="23">
        <f t="shared" si="9"/>
        <v>2849</v>
      </c>
      <c r="I202" s="63">
        <f t="shared" si="10"/>
        <v>0.03449465332873405</v>
      </c>
      <c r="J202" s="50"/>
      <c r="K202" s="21"/>
      <c r="L202" s="58">
        <f t="shared" si="11"/>
        <v>0</v>
      </c>
    </row>
    <row r="203" spans="1:12" s="24" customFormat="1" ht="12.75" customHeight="1">
      <c r="A203" s="135">
        <v>195</v>
      </c>
      <c r="B203" s="150" t="s">
        <v>456</v>
      </c>
      <c r="C203" s="150" t="s">
        <v>68</v>
      </c>
      <c r="D203" s="150" t="s">
        <v>443</v>
      </c>
      <c r="E203" s="147" t="s">
        <v>150</v>
      </c>
      <c r="F203" s="93">
        <v>3148</v>
      </c>
      <c r="G203" s="169">
        <v>6</v>
      </c>
      <c r="H203" s="23">
        <f t="shared" si="9"/>
        <v>2848</v>
      </c>
      <c r="I203" s="63">
        <f t="shared" si="10"/>
        <v>0.1905972045743329</v>
      </c>
      <c r="J203" s="50"/>
      <c r="K203" s="21"/>
      <c r="L203" s="58">
        <f t="shared" si="11"/>
        <v>0</v>
      </c>
    </row>
    <row r="204" spans="1:12" s="24" customFormat="1" ht="12.75" customHeight="1">
      <c r="A204" s="135">
        <v>196</v>
      </c>
      <c r="B204" s="161" t="s">
        <v>681</v>
      </c>
      <c r="C204" s="144" t="s">
        <v>53</v>
      </c>
      <c r="D204" s="161" t="s">
        <v>821</v>
      </c>
      <c r="E204" s="156" t="s">
        <v>705</v>
      </c>
      <c r="F204" s="167">
        <v>3092</v>
      </c>
      <c r="G204" s="173">
        <v>5</v>
      </c>
      <c r="H204" s="23">
        <f t="shared" si="9"/>
        <v>2842</v>
      </c>
      <c r="I204" s="63">
        <f t="shared" si="10"/>
        <v>0.16170763260025875</v>
      </c>
      <c r="J204" s="45">
        <v>41</v>
      </c>
      <c r="K204" s="21">
        <v>12</v>
      </c>
      <c r="L204" s="58">
        <f t="shared" si="11"/>
        <v>1100</v>
      </c>
    </row>
    <row r="205" spans="1:12" s="24" customFormat="1" ht="12.75" customHeight="1">
      <c r="A205" s="135">
        <v>197</v>
      </c>
      <c r="B205" s="145" t="s">
        <v>197</v>
      </c>
      <c r="C205" s="137" t="s">
        <v>57</v>
      </c>
      <c r="D205" s="145" t="s">
        <v>356</v>
      </c>
      <c r="E205" s="147" t="s">
        <v>148</v>
      </c>
      <c r="F205" s="177">
        <v>2890</v>
      </c>
      <c r="G205" s="174">
        <v>1</v>
      </c>
      <c r="H205" s="23">
        <f t="shared" si="9"/>
        <v>2840</v>
      </c>
      <c r="I205" s="63">
        <f t="shared" si="10"/>
        <v>0.03460207612456747</v>
      </c>
      <c r="J205" s="50"/>
      <c r="K205" s="21"/>
      <c r="L205" s="58">
        <f t="shared" si="11"/>
        <v>0</v>
      </c>
    </row>
    <row r="206" spans="1:12" s="24" customFormat="1" ht="12.75" customHeight="1">
      <c r="A206" s="135">
        <v>198</v>
      </c>
      <c r="B206" s="137" t="s">
        <v>473</v>
      </c>
      <c r="C206" s="137" t="s">
        <v>31</v>
      </c>
      <c r="D206" s="59" t="s">
        <v>126</v>
      </c>
      <c r="E206" s="18" t="s">
        <v>153</v>
      </c>
      <c r="F206" s="93">
        <v>3240</v>
      </c>
      <c r="G206" s="168">
        <v>8</v>
      </c>
      <c r="H206" s="23">
        <f t="shared" si="9"/>
        <v>2840</v>
      </c>
      <c r="I206" s="63">
        <f t="shared" si="10"/>
        <v>0.24691358024691357</v>
      </c>
      <c r="J206" s="50"/>
      <c r="K206" s="21"/>
      <c r="L206" s="58">
        <f t="shared" si="11"/>
        <v>0</v>
      </c>
    </row>
    <row r="207" spans="1:12" s="24" customFormat="1" ht="12.75" customHeight="1">
      <c r="A207" s="135">
        <v>199</v>
      </c>
      <c r="B207" s="117" t="s">
        <v>602</v>
      </c>
      <c r="C207" s="117" t="s">
        <v>33</v>
      </c>
      <c r="D207" s="117" t="s">
        <v>142</v>
      </c>
      <c r="E207" s="147" t="s">
        <v>149</v>
      </c>
      <c r="F207" s="93">
        <v>3135</v>
      </c>
      <c r="G207" s="169">
        <v>6</v>
      </c>
      <c r="H207" s="23">
        <f t="shared" si="9"/>
        <v>2835</v>
      </c>
      <c r="I207" s="63">
        <f t="shared" si="10"/>
        <v>0.19138755980861244</v>
      </c>
      <c r="J207" s="50"/>
      <c r="K207" s="21"/>
      <c r="L207" s="58">
        <f t="shared" si="11"/>
        <v>0</v>
      </c>
    </row>
    <row r="208" spans="1:12" s="24" customFormat="1" ht="12.75" customHeight="1">
      <c r="A208" s="135">
        <v>200</v>
      </c>
      <c r="B208" s="137" t="s">
        <v>501</v>
      </c>
      <c r="C208" s="137" t="s">
        <v>57</v>
      </c>
      <c r="D208" s="137" t="s">
        <v>820</v>
      </c>
      <c r="E208" s="147" t="s">
        <v>150</v>
      </c>
      <c r="F208" s="93">
        <v>2984</v>
      </c>
      <c r="G208" s="168">
        <v>3</v>
      </c>
      <c r="H208" s="23">
        <f t="shared" si="9"/>
        <v>2834</v>
      </c>
      <c r="I208" s="63">
        <f t="shared" si="10"/>
        <v>0.10053619302949061</v>
      </c>
      <c r="J208" s="50"/>
      <c r="K208" s="21"/>
      <c r="L208" s="58">
        <f t="shared" si="11"/>
        <v>0</v>
      </c>
    </row>
    <row r="209" spans="1:12" s="35" customFormat="1" ht="12.75" customHeight="1">
      <c r="A209" s="135">
        <v>201</v>
      </c>
      <c r="B209" s="145" t="s">
        <v>360</v>
      </c>
      <c r="C209" s="137" t="s">
        <v>31</v>
      </c>
      <c r="D209" s="145" t="s">
        <v>355</v>
      </c>
      <c r="E209" s="147" t="s">
        <v>150</v>
      </c>
      <c r="F209" s="177">
        <v>2982</v>
      </c>
      <c r="G209" s="174">
        <v>3</v>
      </c>
      <c r="H209" s="23">
        <f t="shared" si="9"/>
        <v>2832</v>
      </c>
      <c r="I209" s="63">
        <f t="shared" si="10"/>
        <v>0.1006036217303823</v>
      </c>
      <c r="J209" s="50"/>
      <c r="K209" s="21"/>
      <c r="L209" s="58">
        <f t="shared" si="11"/>
        <v>0</v>
      </c>
    </row>
    <row r="210" spans="1:12" s="24" customFormat="1" ht="12.75" customHeight="1">
      <c r="A210" s="135">
        <v>202</v>
      </c>
      <c r="B210" s="144" t="s">
        <v>646</v>
      </c>
      <c r="C210" s="137" t="s">
        <v>486</v>
      </c>
      <c r="D210" s="144" t="s">
        <v>314</v>
      </c>
      <c r="E210" s="18"/>
      <c r="F210" s="93">
        <v>2874</v>
      </c>
      <c r="G210" s="169">
        <v>1</v>
      </c>
      <c r="H210" s="23">
        <f t="shared" si="9"/>
        <v>2824</v>
      </c>
      <c r="I210" s="63">
        <f t="shared" si="10"/>
        <v>0.03479471120389701</v>
      </c>
      <c r="J210" s="50">
        <v>56</v>
      </c>
      <c r="K210" s="21">
        <v>6</v>
      </c>
      <c r="L210" s="58">
        <f t="shared" si="11"/>
        <v>4100</v>
      </c>
    </row>
    <row r="211" spans="1:12" s="24" customFormat="1" ht="12.75" customHeight="1">
      <c r="A211" s="135">
        <v>203</v>
      </c>
      <c r="B211" s="150" t="s">
        <v>793</v>
      </c>
      <c r="C211" s="144" t="s">
        <v>75</v>
      </c>
      <c r="D211" s="150" t="s">
        <v>826</v>
      </c>
      <c r="E211" s="18" t="s">
        <v>148</v>
      </c>
      <c r="F211" s="176">
        <v>2819</v>
      </c>
      <c r="G211" s="174">
        <v>0</v>
      </c>
      <c r="H211" s="23">
        <f t="shared" si="9"/>
        <v>2819</v>
      </c>
      <c r="I211" s="63">
        <f t="shared" si="10"/>
        <v>0</v>
      </c>
      <c r="J211" s="50">
        <v>65</v>
      </c>
      <c r="K211" s="21">
        <v>1</v>
      </c>
      <c r="L211" s="58">
        <f t="shared" si="11"/>
        <v>6250</v>
      </c>
    </row>
    <row r="212" spans="1:12" s="24" customFormat="1" ht="12.75" customHeight="1">
      <c r="A212" s="135">
        <v>204</v>
      </c>
      <c r="B212" s="144" t="s">
        <v>735</v>
      </c>
      <c r="C212" s="144" t="s">
        <v>386</v>
      </c>
      <c r="D212" s="117" t="s">
        <v>762</v>
      </c>
      <c r="E212" s="18" t="s">
        <v>148</v>
      </c>
      <c r="F212" s="93">
        <v>2916</v>
      </c>
      <c r="G212" s="168">
        <v>2</v>
      </c>
      <c r="H212" s="23">
        <f t="shared" si="9"/>
        <v>2816</v>
      </c>
      <c r="I212" s="63">
        <f t="shared" si="10"/>
        <v>0.06858710562414265</v>
      </c>
      <c r="J212" s="50"/>
      <c r="K212" s="21"/>
      <c r="L212" s="58">
        <f t="shared" si="11"/>
        <v>0</v>
      </c>
    </row>
    <row r="213" spans="1:12" s="24" customFormat="1" ht="12.75" customHeight="1">
      <c r="A213" s="135">
        <v>205</v>
      </c>
      <c r="B213" s="137" t="s">
        <v>736</v>
      </c>
      <c r="C213" s="137" t="s">
        <v>96</v>
      </c>
      <c r="D213" s="59" t="s">
        <v>763</v>
      </c>
      <c r="E213" s="18" t="s">
        <v>148</v>
      </c>
      <c r="F213" s="43">
        <v>3162</v>
      </c>
      <c r="G213" s="168">
        <v>7</v>
      </c>
      <c r="H213" s="23">
        <f t="shared" si="9"/>
        <v>2812</v>
      </c>
      <c r="I213" s="63">
        <f t="shared" si="10"/>
        <v>0.2213788741302973</v>
      </c>
      <c r="J213" s="50"/>
      <c r="K213" s="21"/>
      <c r="L213" s="58">
        <f t="shared" si="11"/>
        <v>0</v>
      </c>
    </row>
    <row r="214" spans="1:12" s="24" customFormat="1" ht="12.75" customHeight="1">
      <c r="A214" s="135">
        <v>206</v>
      </c>
      <c r="B214" s="150" t="s">
        <v>457</v>
      </c>
      <c r="C214" s="150" t="s">
        <v>82</v>
      </c>
      <c r="D214" s="150" t="s">
        <v>434</v>
      </c>
      <c r="E214" s="147" t="s">
        <v>148</v>
      </c>
      <c r="F214" s="93">
        <v>2862</v>
      </c>
      <c r="G214" s="168">
        <v>1</v>
      </c>
      <c r="H214" s="23">
        <f t="shared" si="9"/>
        <v>2812</v>
      </c>
      <c r="I214" s="63">
        <f t="shared" si="10"/>
        <v>0.034940600978336823</v>
      </c>
      <c r="J214" s="50"/>
      <c r="K214" s="21"/>
      <c r="L214" s="58">
        <f t="shared" si="11"/>
        <v>0</v>
      </c>
    </row>
    <row r="215" spans="1:12" s="24" customFormat="1" ht="12.75" customHeight="1">
      <c r="A215" s="135">
        <v>207</v>
      </c>
      <c r="B215" s="137" t="s">
        <v>267</v>
      </c>
      <c r="C215" s="137" t="s">
        <v>33</v>
      </c>
      <c r="D215" s="59" t="s">
        <v>112</v>
      </c>
      <c r="E215" s="18" t="s">
        <v>148</v>
      </c>
      <c r="F215" s="93">
        <v>3060</v>
      </c>
      <c r="G215" s="168">
        <v>5</v>
      </c>
      <c r="H215" s="23">
        <f t="shared" si="9"/>
        <v>2810</v>
      </c>
      <c r="I215" s="63">
        <f t="shared" si="10"/>
        <v>0.16339869281045752</v>
      </c>
      <c r="J215" s="50"/>
      <c r="K215" s="21"/>
      <c r="L215" s="58">
        <f t="shared" si="11"/>
        <v>0</v>
      </c>
    </row>
    <row r="216" spans="1:12" s="24" customFormat="1" ht="12.75" customHeight="1">
      <c r="A216" s="135">
        <v>208</v>
      </c>
      <c r="B216" s="145" t="s">
        <v>98</v>
      </c>
      <c r="C216" s="145" t="s">
        <v>31</v>
      </c>
      <c r="D216" s="145" t="s">
        <v>289</v>
      </c>
      <c r="E216" s="147" t="s">
        <v>150</v>
      </c>
      <c r="F216" s="177">
        <v>3053</v>
      </c>
      <c r="G216" s="174">
        <v>5</v>
      </c>
      <c r="H216" s="23">
        <f t="shared" si="9"/>
        <v>2803</v>
      </c>
      <c r="I216" s="63">
        <f t="shared" si="10"/>
        <v>0.16377333770062236</v>
      </c>
      <c r="J216" s="50"/>
      <c r="K216" s="21"/>
      <c r="L216" s="58">
        <f t="shared" si="11"/>
        <v>0</v>
      </c>
    </row>
    <row r="217" spans="1:12" s="24" customFormat="1" ht="12.75" customHeight="1">
      <c r="A217" s="135">
        <v>209</v>
      </c>
      <c r="B217" s="144" t="s">
        <v>737</v>
      </c>
      <c r="C217" s="144" t="s">
        <v>205</v>
      </c>
      <c r="D217" s="144" t="s">
        <v>843</v>
      </c>
      <c r="E217" s="18"/>
      <c r="F217" s="43">
        <v>2901</v>
      </c>
      <c r="G217" s="168">
        <v>2</v>
      </c>
      <c r="H217" s="23">
        <f t="shared" si="9"/>
        <v>2801</v>
      </c>
      <c r="I217" s="63">
        <f t="shared" si="10"/>
        <v>0.06894174422612892</v>
      </c>
      <c r="J217" s="50"/>
      <c r="K217" s="21"/>
      <c r="L217" s="58">
        <f t="shared" si="11"/>
        <v>0</v>
      </c>
    </row>
    <row r="218" spans="1:12" s="24" customFormat="1" ht="12.75" customHeight="1">
      <c r="A218" s="135">
        <v>210</v>
      </c>
      <c r="B218" s="144" t="s">
        <v>647</v>
      </c>
      <c r="C218" s="137" t="s">
        <v>44</v>
      </c>
      <c r="D218" s="117" t="s">
        <v>657</v>
      </c>
      <c r="E218" s="18"/>
      <c r="F218" s="93">
        <v>2800</v>
      </c>
      <c r="G218" s="168">
        <v>0</v>
      </c>
      <c r="H218" s="23">
        <f t="shared" si="9"/>
        <v>2800</v>
      </c>
      <c r="I218" s="63">
        <f t="shared" si="10"/>
        <v>0</v>
      </c>
      <c r="J218" s="45"/>
      <c r="K218" s="21"/>
      <c r="L218" s="58">
        <f t="shared" si="11"/>
        <v>0</v>
      </c>
    </row>
    <row r="219" spans="1:12" s="24" customFormat="1" ht="12.75" customHeight="1">
      <c r="A219" s="135">
        <v>211</v>
      </c>
      <c r="B219" s="150" t="s">
        <v>458</v>
      </c>
      <c r="C219" s="150" t="s">
        <v>106</v>
      </c>
      <c r="D219" s="150" t="s">
        <v>443</v>
      </c>
      <c r="E219" s="147" t="s">
        <v>150</v>
      </c>
      <c r="F219" s="93">
        <v>2997</v>
      </c>
      <c r="G219" s="168">
        <v>4</v>
      </c>
      <c r="H219" s="23">
        <f t="shared" si="9"/>
        <v>2797</v>
      </c>
      <c r="I219" s="63">
        <f t="shared" si="10"/>
        <v>0.13346680013346682</v>
      </c>
      <c r="J219" s="50"/>
      <c r="K219" s="21"/>
      <c r="L219" s="58">
        <f t="shared" si="11"/>
        <v>0</v>
      </c>
    </row>
    <row r="220" spans="1:12" s="24" customFormat="1" ht="12.75" customHeight="1">
      <c r="A220" s="135">
        <v>212</v>
      </c>
      <c r="B220" s="144" t="s">
        <v>738</v>
      </c>
      <c r="C220" s="144" t="s">
        <v>100</v>
      </c>
      <c r="D220" s="59" t="s">
        <v>215</v>
      </c>
      <c r="E220" s="18" t="s">
        <v>148</v>
      </c>
      <c r="F220" s="43">
        <v>2997</v>
      </c>
      <c r="G220" s="168">
        <v>4</v>
      </c>
      <c r="H220" s="23">
        <f t="shared" si="9"/>
        <v>2797</v>
      </c>
      <c r="I220" s="63">
        <f t="shared" si="10"/>
        <v>0.13346680013346682</v>
      </c>
      <c r="J220" s="50"/>
      <c r="K220" s="21"/>
      <c r="L220" s="58">
        <f t="shared" si="11"/>
        <v>0</v>
      </c>
    </row>
    <row r="221" spans="1:12" s="24" customFormat="1" ht="12.75" customHeight="1">
      <c r="A221" s="135">
        <v>213</v>
      </c>
      <c r="B221" s="117" t="s">
        <v>579</v>
      </c>
      <c r="C221" s="59" t="s">
        <v>580</v>
      </c>
      <c r="D221" s="137" t="s">
        <v>840</v>
      </c>
      <c r="E221" s="33" t="s">
        <v>148</v>
      </c>
      <c r="F221" s="93">
        <v>2890</v>
      </c>
      <c r="G221" s="169">
        <v>2</v>
      </c>
      <c r="H221" s="23">
        <f t="shared" si="9"/>
        <v>2790</v>
      </c>
      <c r="I221" s="63">
        <f t="shared" si="10"/>
        <v>0.06920415224913494</v>
      </c>
      <c r="J221" s="50">
        <v>106</v>
      </c>
      <c r="K221" s="21">
        <v>28</v>
      </c>
      <c r="L221" s="58">
        <f t="shared" si="11"/>
        <v>3600</v>
      </c>
    </row>
    <row r="222" spans="1:12" s="24" customFormat="1" ht="12.75" customHeight="1">
      <c r="A222" s="135">
        <v>214</v>
      </c>
      <c r="B222" s="137" t="s">
        <v>502</v>
      </c>
      <c r="C222" s="137" t="s">
        <v>96</v>
      </c>
      <c r="D222" s="137" t="s">
        <v>820</v>
      </c>
      <c r="E222" s="147" t="s">
        <v>148</v>
      </c>
      <c r="F222" s="93">
        <v>3237</v>
      </c>
      <c r="G222" s="168">
        <v>9</v>
      </c>
      <c r="H222" s="23">
        <f t="shared" si="9"/>
        <v>2787</v>
      </c>
      <c r="I222" s="63">
        <f t="shared" si="10"/>
        <v>0.27803521779425394</v>
      </c>
      <c r="J222" s="50"/>
      <c r="K222" s="21"/>
      <c r="L222" s="58">
        <f t="shared" si="11"/>
        <v>0</v>
      </c>
    </row>
    <row r="223" spans="1:12" s="24" customFormat="1" ht="12.75" customHeight="1">
      <c r="A223" s="135">
        <v>215</v>
      </c>
      <c r="B223" s="145" t="s">
        <v>176</v>
      </c>
      <c r="C223" s="145" t="s">
        <v>164</v>
      </c>
      <c r="D223" s="145" t="s">
        <v>134</v>
      </c>
      <c r="E223" s="147" t="s">
        <v>269</v>
      </c>
      <c r="F223" s="177">
        <v>2932</v>
      </c>
      <c r="G223" s="174">
        <v>3</v>
      </c>
      <c r="H223" s="23">
        <f t="shared" si="9"/>
        <v>2782</v>
      </c>
      <c r="I223" s="63">
        <f t="shared" si="10"/>
        <v>0.10231923601637108</v>
      </c>
      <c r="J223" s="50">
        <v>40</v>
      </c>
      <c r="K223" s="21">
        <v>4</v>
      </c>
      <c r="L223" s="58">
        <f t="shared" si="11"/>
        <v>3000</v>
      </c>
    </row>
    <row r="224" spans="1:12" s="24" customFormat="1" ht="12.75" customHeight="1">
      <c r="A224" s="135">
        <v>216</v>
      </c>
      <c r="B224" s="137" t="s">
        <v>280</v>
      </c>
      <c r="C224" s="137" t="s">
        <v>281</v>
      </c>
      <c r="D224" s="137" t="s">
        <v>847</v>
      </c>
      <c r="E224" s="18"/>
      <c r="F224" s="93">
        <v>3280</v>
      </c>
      <c r="G224" s="168">
        <v>10</v>
      </c>
      <c r="H224" s="23">
        <f t="shared" si="9"/>
        <v>2780</v>
      </c>
      <c r="I224" s="63">
        <f t="shared" si="10"/>
        <v>0.3048780487804878</v>
      </c>
      <c r="J224" s="50"/>
      <c r="K224" s="21"/>
      <c r="L224" s="58">
        <f t="shared" si="11"/>
        <v>0</v>
      </c>
    </row>
    <row r="225" spans="1:12" s="24" customFormat="1" ht="12.75" customHeight="1">
      <c r="A225" s="135">
        <v>217</v>
      </c>
      <c r="B225" s="144" t="s">
        <v>178</v>
      </c>
      <c r="C225" s="144" t="s">
        <v>323</v>
      </c>
      <c r="D225" s="59" t="s">
        <v>761</v>
      </c>
      <c r="E225" s="18" t="s">
        <v>150</v>
      </c>
      <c r="F225" s="43">
        <v>3030</v>
      </c>
      <c r="G225" s="168">
        <v>5</v>
      </c>
      <c r="H225" s="23">
        <f t="shared" si="9"/>
        <v>2780</v>
      </c>
      <c r="I225" s="63">
        <f t="shared" si="10"/>
        <v>0.16501650165016502</v>
      </c>
      <c r="J225" s="50"/>
      <c r="K225" s="21"/>
      <c r="L225" s="58">
        <f t="shared" si="11"/>
        <v>0</v>
      </c>
    </row>
    <row r="226" spans="1:12" s="24" customFormat="1" ht="12.75" customHeight="1">
      <c r="A226" s="135">
        <v>218</v>
      </c>
      <c r="B226" s="117" t="s">
        <v>606</v>
      </c>
      <c r="C226" s="117" t="s">
        <v>45</v>
      </c>
      <c r="D226" s="117" t="s">
        <v>307</v>
      </c>
      <c r="E226" s="147" t="s">
        <v>148</v>
      </c>
      <c r="F226" s="93">
        <v>2927</v>
      </c>
      <c r="G226" s="168">
        <v>3</v>
      </c>
      <c r="H226" s="23">
        <f t="shared" si="9"/>
        <v>2777</v>
      </c>
      <c r="I226" s="63">
        <f t="shared" si="10"/>
        <v>0.10249402118209772</v>
      </c>
      <c r="J226" s="50"/>
      <c r="K226" s="21"/>
      <c r="L226" s="58">
        <f t="shared" si="11"/>
        <v>0</v>
      </c>
    </row>
    <row r="227" spans="1:12" s="24" customFormat="1" ht="12.75" customHeight="1">
      <c r="A227" s="135">
        <v>219</v>
      </c>
      <c r="B227" s="144" t="s">
        <v>739</v>
      </c>
      <c r="C227" s="164" t="s">
        <v>94</v>
      </c>
      <c r="D227" s="117" t="s">
        <v>759</v>
      </c>
      <c r="E227" s="126" t="s">
        <v>149</v>
      </c>
      <c r="F227" s="43">
        <v>2969</v>
      </c>
      <c r="G227" s="168">
        <v>4</v>
      </c>
      <c r="H227" s="23">
        <f t="shared" si="9"/>
        <v>2769</v>
      </c>
      <c r="I227" s="63">
        <f t="shared" si="10"/>
        <v>0.13472549680026946</v>
      </c>
      <c r="J227" s="50"/>
      <c r="K227" s="21"/>
      <c r="L227" s="58">
        <f t="shared" si="11"/>
        <v>0</v>
      </c>
    </row>
    <row r="228" spans="1:12" s="24" customFormat="1" ht="12.75" customHeight="1">
      <c r="A228" s="135">
        <v>220</v>
      </c>
      <c r="B228" s="59" t="s">
        <v>510</v>
      </c>
      <c r="C228" s="59" t="s">
        <v>87</v>
      </c>
      <c r="D228" s="59" t="s">
        <v>310</v>
      </c>
      <c r="E228" s="148" t="s">
        <v>149</v>
      </c>
      <c r="F228" s="93">
        <v>3056</v>
      </c>
      <c r="G228" s="168">
        <v>6</v>
      </c>
      <c r="H228" s="23">
        <f t="shared" si="9"/>
        <v>2756</v>
      </c>
      <c r="I228" s="63">
        <f t="shared" si="10"/>
        <v>0.1963350785340314</v>
      </c>
      <c r="J228" s="50"/>
      <c r="K228" s="21"/>
      <c r="L228" s="58">
        <f t="shared" si="11"/>
        <v>0</v>
      </c>
    </row>
    <row r="229" spans="1:12" s="35" customFormat="1" ht="12.75" customHeight="1">
      <c r="A229" s="135">
        <v>221</v>
      </c>
      <c r="B229" s="145" t="s">
        <v>361</v>
      </c>
      <c r="C229" s="137" t="s">
        <v>30</v>
      </c>
      <c r="D229" s="145" t="s">
        <v>353</v>
      </c>
      <c r="E229" s="147" t="s">
        <v>148</v>
      </c>
      <c r="F229" s="177">
        <v>2954</v>
      </c>
      <c r="G229" s="174">
        <v>4</v>
      </c>
      <c r="H229" s="23">
        <f t="shared" si="9"/>
        <v>2754</v>
      </c>
      <c r="I229" s="63">
        <f t="shared" si="10"/>
        <v>0.13540961408259986</v>
      </c>
      <c r="J229" s="50"/>
      <c r="K229" s="21"/>
      <c r="L229" s="58">
        <f t="shared" si="11"/>
        <v>0</v>
      </c>
    </row>
    <row r="230" spans="1:12" s="24" customFormat="1" ht="12.75" customHeight="1">
      <c r="A230" s="135">
        <v>222</v>
      </c>
      <c r="B230" s="161" t="s">
        <v>682</v>
      </c>
      <c r="C230" s="144" t="s">
        <v>123</v>
      </c>
      <c r="D230" s="161" t="s">
        <v>697</v>
      </c>
      <c r="E230" s="146" t="s">
        <v>148</v>
      </c>
      <c r="F230" s="167">
        <v>2753</v>
      </c>
      <c r="G230" s="173">
        <v>0</v>
      </c>
      <c r="H230" s="23">
        <f t="shared" si="9"/>
        <v>2753</v>
      </c>
      <c r="I230" s="63">
        <f t="shared" si="10"/>
        <v>0</v>
      </c>
      <c r="J230" s="45"/>
      <c r="K230" s="21"/>
      <c r="L230" s="58">
        <f t="shared" si="11"/>
        <v>0</v>
      </c>
    </row>
    <row r="231" spans="1:12" s="24" customFormat="1" ht="12.75" customHeight="1">
      <c r="A231" s="135">
        <v>223</v>
      </c>
      <c r="B231" s="117" t="s">
        <v>242</v>
      </c>
      <c r="C231" s="59" t="s">
        <v>152</v>
      </c>
      <c r="D231" s="144" t="s">
        <v>297</v>
      </c>
      <c r="E231" s="18" t="s">
        <v>148</v>
      </c>
      <c r="F231" s="93">
        <v>2850</v>
      </c>
      <c r="G231" s="168">
        <v>2</v>
      </c>
      <c r="H231" s="23">
        <f t="shared" si="9"/>
        <v>2750</v>
      </c>
      <c r="I231" s="63">
        <f t="shared" si="10"/>
        <v>0.07017543859649122</v>
      </c>
      <c r="J231" s="45"/>
      <c r="K231" s="21"/>
      <c r="L231" s="58">
        <f t="shared" si="11"/>
        <v>0</v>
      </c>
    </row>
    <row r="232" spans="1:12" s="24" customFormat="1" ht="12.75" customHeight="1">
      <c r="A232" s="135">
        <v>224</v>
      </c>
      <c r="B232" s="59" t="s">
        <v>244</v>
      </c>
      <c r="C232" s="59" t="s">
        <v>48</v>
      </c>
      <c r="D232" s="137" t="s">
        <v>835</v>
      </c>
      <c r="E232" s="18" t="s">
        <v>148</v>
      </c>
      <c r="F232" s="93">
        <v>2799</v>
      </c>
      <c r="G232" s="168">
        <v>1</v>
      </c>
      <c r="H232" s="23">
        <f t="shared" si="9"/>
        <v>2749</v>
      </c>
      <c r="I232" s="63">
        <f t="shared" si="10"/>
        <v>0.03572704537334762</v>
      </c>
      <c r="J232" s="50"/>
      <c r="K232" s="21"/>
      <c r="L232" s="58">
        <f t="shared" si="11"/>
        <v>0</v>
      </c>
    </row>
    <row r="233" spans="1:12" s="24" customFormat="1" ht="12.75" customHeight="1">
      <c r="A233" s="135">
        <v>225</v>
      </c>
      <c r="B233" s="158" t="s">
        <v>318</v>
      </c>
      <c r="C233" s="164" t="s">
        <v>33</v>
      </c>
      <c r="D233" s="34" t="s">
        <v>115</v>
      </c>
      <c r="E233" s="32" t="s">
        <v>149</v>
      </c>
      <c r="F233" s="43">
        <v>2898</v>
      </c>
      <c r="G233" s="168">
        <v>3</v>
      </c>
      <c r="H233" s="23">
        <f t="shared" si="9"/>
        <v>2748</v>
      </c>
      <c r="I233" s="63">
        <f t="shared" si="10"/>
        <v>0.10351966873706005</v>
      </c>
      <c r="J233" s="154">
        <v>52</v>
      </c>
      <c r="K233" s="21">
        <v>6</v>
      </c>
      <c r="L233" s="58">
        <f t="shared" si="11"/>
        <v>3700</v>
      </c>
    </row>
    <row r="234" spans="1:12" s="24" customFormat="1" ht="12.75" customHeight="1">
      <c r="A234" s="135">
        <v>226</v>
      </c>
      <c r="B234" s="151" t="s">
        <v>411</v>
      </c>
      <c r="C234" s="151" t="s">
        <v>88</v>
      </c>
      <c r="D234" s="151" t="s">
        <v>144</v>
      </c>
      <c r="E234" s="146" t="s">
        <v>150</v>
      </c>
      <c r="F234" s="176">
        <v>2846</v>
      </c>
      <c r="G234" s="174">
        <v>2</v>
      </c>
      <c r="H234" s="23">
        <f t="shared" si="9"/>
        <v>2746</v>
      </c>
      <c r="I234" s="63">
        <f t="shared" si="10"/>
        <v>0.07027406886858749</v>
      </c>
      <c r="J234" s="50"/>
      <c r="K234" s="21"/>
      <c r="L234" s="58">
        <f t="shared" si="11"/>
        <v>0</v>
      </c>
    </row>
    <row r="235" spans="1:12" s="24" customFormat="1" ht="12.75" customHeight="1">
      <c r="A235" s="135">
        <v>227</v>
      </c>
      <c r="B235" s="137" t="s">
        <v>474</v>
      </c>
      <c r="C235" s="137" t="s">
        <v>86</v>
      </c>
      <c r="D235" s="144" t="s">
        <v>851</v>
      </c>
      <c r="E235" s="18"/>
      <c r="F235" s="93">
        <v>2896</v>
      </c>
      <c r="G235" s="168">
        <v>3</v>
      </c>
      <c r="H235" s="23">
        <f t="shared" si="9"/>
        <v>2746</v>
      </c>
      <c r="I235" s="63">
        <f t="shared" si="10"/>
        <v>0.10359116022099447</v>
      </c>
      <c r="J235" s="50"/>
      <c r="K235" s="21"/>
      <c r="L235" s="58">
        <f t="shared" si="11"/>
        <v>0</v>
      </c>
    </row>
    <row r="236" spans="1:12" s="24" customFormat="1" ht="12.75" customHeight="1">
      <c r="A236" s="135">
        <v>228</v>
      </c>
      <c r="B236" s="144" t="s">
        <v>503</v>
      </c>
      <c r="C236" s="137" t="s">
        <v>47</v>
      </c>
      <c r="D236" s="117" t="s">
        <v>514</v>
      </c>
      <c r="E236" s="147" t="s">
        <v>150</v>
      </c>
      <c r="F236" s="93">
        <v>2794</v>
      </c>
      <c r="G236" s="168">
        <v>1</v>
      </c>
      <c r="H236" s="23">
        <f t="shared" si="9"/>
        <v>2744</v>
      </c>
      <c r="I236" s="63">
        <f t="shared" si="10"/>
        <v>0.03579098067287043</v>
      </c>
      <c r="J236" s="45"/>
      <c r="K236" s="21"/>
      <c r="L236" s="58">
        <f t="shared" si="11"/>
        <v>0</v>
      </c>
    </row>
    <row r="237" spans="1:12" s="24" customFormat="1" ht="12.75" customHeight="1">
      <c r="A237" s="135">
        <v>229</v>
      </c>
      <c r="B237" s="145" t="s">
        <v>362</v>
      </c>
      <c r="C237" s="137" t="s">
        <v>273</v>
      </c>
      <c r="D237" s="145" t="s">
        <v>355</v>
      </c>
      <c r="E237" s="147" t="s">
        <v>148</v>
      </c>
      <c r="F237" s="177">
        <v>2885</v>
      </c>
      <c r="G237" s="174">
        <v>3</v>
      </c>
      <c r="H237" s="23">
        <f t="shared" si="9"/>
        <v>2735</v>
      </c>
      <c r="I237" s="63">
        <f t="shared" si="10"/>
        <v>0.10398613518197573</v>
      </c>
      <c r="J237" s="50"/>
      <c r="K237" s="21"/>
      <c r="L237" s="58">
        <f t="shared" si="11"/>
        <v>0</v>
      </c>
    </row>
    <row r="238" spans="1:12" s="24" customFormat="1" ht="12.75" customHeight="1">
      <c r="A238" s="135">
        <v>230</v>
      </c>
      <c r="B238" s="145" t="s">
        <v>196</v>
      </c>
      <c r="C238" s="137" t="s">
        <v>29</v>
      </c>
      <c r="D238" s="145" t="s">
        <v>355</v>
      </c>
      <c r="E238" s="147" t="s">
        <v>149</v>
      </c>
      <c r="F238" s="177">
        <v>3135</v>
      </c>
      <c r="G238" s="174">
        <v>8</v>
      </c>
      <c r="H238" s="23">
        <f t="shared" si="9"/>
        <v>2735</v>
      </c>
      <c r="I238" s="63">
        <f t="shared" si="10"/>
        <v>0.2551834130781499</v>
      </c>
      <c r="J238" s="50"/>
      <c r="K238" s="21"/>
      <c r="L238" s="58">
        <f t="shared" si="11"/>
        <v>0</v>
      </c>
    </row>
    <row r="239" spans="1:12" s="24" customFormat="1" ht="12.75" customHeight="1">
      <c r="A239" s="135">
        <v>231</v>
      </c>
      <c r="B239" s="145" t="s">
        <v>261</v>
      </c>
      <c r="C239" s="137" t="s">
        <v>51</v>
      </c>
      <c r="D239" s="145" t="s">
        <v>353</v>
      </c>
      <c r="E239" s="147" t="s">
        <v>149</v>
      </c>
      <c r="F239" s="177">
        <v>3183</v>
      </c>
      <c r="G239" s="174">
        <v>9</v>
      </c>
      <c r="H239" s="23">
        <f t="shared" si="9"/>
        <v>2733</v>
      </c>
      <c r="I239" s="63">
        <f t="shared" si="10"/>
        <v>0.2827521206409048</v>
      </c>
      <c r="J239" s="50"/>
      <c r="K239" s="21"/>
      <c r="L239" s="58">
        <f t="shared" si="11"/>
        <v>0</v>
      </c>
    </row>
    <row r="240" spans="1:12" s="24" customFormat="1" ht="12.75" customHeight="1">
      <c r="A240" s="135">
        <v>232</v>
      </c>
      <c r="B240" s="144" t="s">
        <v>504</v>
      </c>
      <c r="C240" s="137" t="s">
        <v>227</v>
      </c>
      <c r="D240" s="137" t="s">
        <v>818</v>
      </c>
      <c r="E240" s="147" t="s">
        <v>150</v>
      </c>
      <c r="F240" s="93">
        <v>2825</v>
      </c>
      <c r="G240" s="168">
        <v>2</v>
      </c>
      <c r="H240" s="23">
        <f t="shared" si="9"/>
        <v>2725</v>
      </c>
      <c r="I240" s="63">
        <f t="shared" si="10"/>
        <v>0.07079646017699115</v>
      </c>
      <c r="J240" s="45"/>
      <c r="K240" s="21"/>
      <c r="L240" s="58">
        <f t="shared" si="11"/>
        <v>0</v>
      </c>
    </row>
    <row r="241" spans="1:12" s="24" customFormat="1" ht="12.75" customHeight="1">
      <c r="A241" s="135">
        <v>233</v>
      </c>
      <c r="B241" s="137" t="s">
        <v>740</v>
      </c>
      <c r="C241" s="137" t="s">
        <v>91</v>
      </c>
      <c r="D241" s="59" t="s">
        <v>763</v>
      </c>
      <c r="E241" s="18" t="s">
        <v>149</v>
      </c>
      <c r="F241" s="93">
        <v>3023</v>
      </c>
      <c r="G241" s="168">
        <v>6</v>
      </c>
      <c r="H241" s="23">
        <f t="shared" si="9"/>
        <v>2723</v>
      </c>
      <c r="I241" s="63">
        <f t="shared" si="10"/>
        <v>0.19847833278200464</v>
      </c>
      <c r="J241" s="50"/>
      <c r="K241" s="21"/>
      <c r="L241" s="58">
        <f t="shared" si="11"/>
        <v>0</v>
      </c>
    </row>
    <row r="242" spans="1:12" s="24" customFormat="1" ht="12.75" customHeight="1">
      <c r="A242" s="135">
        <v>234</v>
      </c>
      <c r="B242" s="145" t="s">
        <v>341</v>
      </c>
      <c r="C242" s="137" t="s">
        <v>89</v>
      </c>
      <c r="D242" s="145" t="s">
        <v>825</v>
      </c>
      <c r="E242" s="166" t="s">
        <v>149</v>
      </c>
      <c r="F242" s="176">
        <v>3221</v>
      </c>
      <c r="G242" s="174">
        <v>10</v>
      </c>
      <c r="H242" s="23">
        <f t="shared" si="9"/>
        <v>2721</v>
      </c>
      <c r="I242" s="63">
        <f t="shared" si="10"/>
        <v>0.3104625892579944</v>
      </c>
      <c r="J242" s="50"/>
      <c r="K242" s="21"/>
      <c r="L242" s="58">
        <f t="shared" si="11"/>
        <v>0</v>
      </c>
    </row>
    <row r="243" spans="1:12" s="24" customFormat="1" ht="12.75" customHeight="1">
      <c r="A243" s="135">
        <v>235</v>
      </c>
      <c r="B243" s="151" t="s">
        <v>253</v>
      </c>
      <c r="C243" s="151" t="s">
        <v>90</v>
      </c>
      <c r="D243" s="151" t="s">
        <v>292</v>
      </c>
      <c r="E243" s="146" t="s">
        <v>148</v>
      </c>
      <c r="F243" s="176">
        <v>2921</v>
      </c>
      <c r="G243" s="174">
        <v>4</v>
      </c>
      <c r="H243" s="23">
        <f t="shared" si="9"/>
        <v>2721</v>
      </c>
      <c r="I243" s="63">
        <f t="shared" si="10"/>
        <v>0.13693940431359122</v>
      </c>
      <c r="J243" s="50"/>
      <c r="K243" s="21"/>
      <c r="L243" s="58">
        <f t="shared" si="11"/>
        <v>0</v>
      </c>
    </row>
    <row r="244" spans="1:12" s="24" customFormat="1" ht="12.75" customHeight="1">
      <c r="A244" s="135">
        <v>236</v>
      </c>
      <c r="B244" s="144" t="s">
        <v>475</v>
      </c>
      <c r="C244" s="144" t="s">
        <v>469</v>
      </c>
      <c r="D244" s="117" t="s">
        <v>126</v>
      </c>
      <c r="E244" s="18" t="s">
        <v>150</v>
      </c>
      <c r="F244" s="93">
        <v>2910</v>
      </c>
      <c r="G244" s="169">
        <v>4</v>
      </c>
      <c r="H244" s="23">
        <f t="shared" si="9"/>
        <v>2710</v>
      </c>
      <c r="I244" s="63">
        <f t="shared" si="10"/>
        <v>0.13745704467353953</v>
      </c>
      <c r="J244" s="50">
        <v>55</v>
      </c>
      <c r="K244" s="21">
        <v>5</v>
      </c>
      <c r="L244" s="58">
        <f t="shared" si="11"/>
        <v>4250</v>
      </c>
    </row>
    <row r="245" spans="1:12" s="24" customFormat="1" ht="12.75" customHeight="1">
      <c r="A245" s="135">
        <v>237</v>
      </c>
      <c r="B245" s="59" t="s">
        <v>609</v>
      </c>
      <c r="C245" s="59" t="s">
        <v>40</v>
      </c>
      <c r="D245" s="79" t="s">
        <v>600</v>
      </c>
      <c r="E245" s="147" t="s">
        <v>148</v>
      </c>
      <c r="F245" s="93">
        <v>2908</v>
      </c>
      <c r="G245" s="168">
        <v>4</v>
      </c>
      <c r="H245" s="23">
        <f t="shared" si="9"/>
        <v>2708</v>
      </c>
      <c r="I245" s="63">
        <f t="shared" si="10"/>
        <v>0.1375515818431912</v>
      </c>
      <c r="J245" s="50"/>
      <c r="K245" s="21"/>
      <c r="L245" s="58">
        <f t="shared" si="11"/>
        <v>0</v>
      </c>
    </row>
    <row r="246" spans="1:12" s="24" customFormat="1" ht="12.75" customHeight="1">
      <c r="A246" s="135">
        <v>238</v>
      </c>
      <c r="B246" s="59" t="s">
        <v>612</v>
      </c>
      <c r="C246" s="59" t="s">
        <v>224</v>
      </c>
      <c r="D246" s="79" t="s">
        <v>142</v>
      </c>
      <c r="E246" s="147" t="s">
        <v>150</v>
      </c>
      <c r="F246" s="93">
        <v>2703</v>
      </c>
      <c r="G246" s="168">
        <v>0</v>
      </c>
      <c r="H246" s="23">
        <f t="shared" si="9"/>
        <v>2703</v>
      </c>
      <c r="I246" s="63">
        <f t="shared" si="10"/>
        <v>0</v>
      </c>
      <c r="J246" s="50"/>
      <c r="K246" s="21"/>
      <c r="L246" s="58">
        <f t="shared" si="11"/>
        <v>0</v>
      </c>
    </row>
    <row r="247" spans="1:12" s="24" customFormat="1" ht="12.75" customHeight="1">
      <c r="A247" s="135">
        <v>239</v>
      </c>
      <c r="B247" s="145" t="s">
        <v>231</v>
      </c>
      <c r="C247" s="137" t="s">
        <v>357</v>
      </c>
      <c r="D247" s="145" t="s">
        <v>354</v>
      </c>
      <c r="E247" s="147" t="s">
        <v>149</v>
      </c>
      <c r="F247" s="177">
        <v>3052</v>
      </c>
      <c r="G247" s="174">
        <v>7</v>
      </c>
      <c r="H247" s="23">
        <f t="shared" si="9"/>
        <v>2702</v>
      </c>
      <c r="I247" s="63">
        <f t="shared" si="10"/>
        <v>0.22935779816513763</v>
      </c>
      <c r="J247" s="50"/>
      <c r="K247" s="21"/>
      <c r="L247" s="58">
        <f t="shared" si="11"/>
        <v>0</v>
      </c>
    </row>
    <row r="248" spans="1:12" s="24" customFormat="1" ht="12.75" customHeight="1">
      <c r="A248" s="135">
        <v>240</v>
      </c>
      <c r="B248" s="59" t="s">
        <v>604</v>
      </c>
      <c r="C248" s="59" t="s">
        <v>27</v>
      </c>
      <c r="D248" s="137" t="s">
        <v>845</v>
      </c>
      <c r="E248" s="147" t="s">
        <v>148</v>
      </c>
      <c r="F248" s="93">
        <v>3046</v>
      </c>
      <c r="G248" s="168">
        <v>7</v>
      </c>
      <c r="H248" s="23">
        <f t="shared" si="9"/>
        <v>2696</v>
      </c>
      <c r="I248" s="63">
        <f t="shared" si="10"/>
        <v>0.2298095863427446</v>
      </c>
      <c r="J248" s="50"/>
      <c r="K248" s="21"/>
      <c r="L248" s="58">
        <f t="shared" si="11"/>
        <v>0</v>
      </c>
    </row>
    <row r="249" spans="1:12" s="24" customFormat="1" ht="12.75" customHeight="1">
      <c r="A249" s="135">
        <v>241</v>
      </c>
      <c r="B249" s="161" t="s">
        <v>683</v>
      </c>
      <c r="C249" s="137" t="s">
        <v>273</v>
      </c>
      <c r="D249" s="161" t="s">
        <v>695</v>
      </c>
      <c r="E249" s="147" t="s">
        <v>150</v>
      </c>
      <c r="F249" s="167">
        <v>2942</v>
      </c>
      <c r="G249" s="173">
        <v>5</v>
      </c>
      <c r="H249" s="23">
        <f t="shared" si="9"/>
        <v>2692</v>
      </c>
      <c r="I249" s="63">
        <f t="shared" si="10"/>
        <v>0.1699524133242692</v>
      </c>
      <c r="J249" s="50"/>
      <c r="K249" s="21"/>
      <c r="L249" s="58">
        <f t="shared" si="11"/>
        <v>0</v>
      </c>
    </row>
    <row r="250" spans="1:12" s="24" customFormat="1" ht="12.75" customHeight="1">
      <c r="A250" s="135">
        <v>242</v>
      </c>
      <c r="B250" s="137" t="s">
        <v>741</v>
      </c>
      <c r="C250" s="137" t="s">
        <v>44</v>
      </c>
      <c r="D250" s="59" t="s">
        <v>215</v>
      </c>
      <c r="E250" s="17" t="s">
        <v>149</v>
      </c>
      <c r="F250" s="93">
        <v>2790</v>
      </c>
      <c r="G250" s="168">
        <v>2</v>
      </c>
      <c r="H250" s="23">
        <f t="shared" si="9"/>
        <v>2690</v>
      </c>
      <c r="I250" s="63">
        <f t="shared" si="10"/>
        <v>0.07168458781362007</v>
      </c>
      <c r="J250" s="50"/>
      <c r="K250" s="21"/>
      <c r="L250" s="58">
        <f t="shared" si="11"/>
        <v>0</v>
      </c>
    </row>
    <row r="251" spans="1:12" s="24" customFormat="1" ht="12.75" customHeight="1">
      <c r="A251" s="135">
        <v>243</v>
      </c>
      <c r="B251" s="137" t="s">
        <v>742</v>
      </c>
      <c r="C251" s="137" t="s">
        <v>100</v>
      </c>
      <c r="D251" s="59" t="s">
        <v>115</v>
      </c>
      <c r="E251" s="33" t="s">
        <v>149</v>
      </c>
      <c r="F251" s="93">
        <v>2785</v>
      </c>
      <c r="G251" s="168">
        <v>2</v>
      </c>
      <c r="H251" s="23">
        <f t="shared" si="9"/>
        <v>2685</v>
      </c>
      <c r="I251" s="63">
        <f t="shared" si="10"/>
        <v>0.0718132854578097</v>
      </c>
      <c r="J251" s="50"/>
      <c r="K251" s="21"/>
      <c r="L251" s="58">
        <f t="shared" si="11"/>
        <v>0</v>
      </c>
    </row>
    <row r="252" spans="1:12" s="24" customFormat="1" ht="12.75" customHeight="1">
      <c r="A252" s="135">
        <v>244</v>
      </c>
      <c r="B252" s="137" t="s">
        <v>505</v>
      </c>
      <c r="C252" s="137" t="s">
        <v>486</v>
      </c>
      <c r="D252" s="59" t="s">
        <v>516</v>
      </c>
      <c r="E252" s="147" t="s">
        <v>148</v>
      </c>
      <c r="F252" s="93">
        <v>2828</v>
      </c>
      <c r="G252" s="168">
        <v>3</v>
      </c>
      <c r="H252" s="23">
        <f t="shared" si="9"/>
        <v>2678</v>
      </c>
      <c r="I252" s="63">
        <f t="shared" si="10"/>
        <v>0.10608203677510608</v>
      </c>
      <c r="J252" s="50"/>
      <c r="K252" s="131"/>
      <c r="L252" s="58">
        <f t="shared" si="11"/>
        <v>0</v>
      </c>
    </row>
    <row r="253" spans="1:12" s="24" customFormat="1" ht="12.75" customHeight="1">
      <c r="A253" s="135">
        <v>245</v>
      </c>
      <c r="B253" s="144" t="s">
        <v>743</v>
      </c>
      <c r="C253" s="164" t="s">
        <v>224</v>
      </c>
      <c r="D253" s="144" t="s">
        <v>843</v>
      </c>
      <c r="E253" s="17" t="s">
        <v>150</v>
      </c>
      <c r="F253" s="43">
        <v>3078</v>
      </c>
      <c r="G253" s="168">
        <v>8</v>
      </c>
      <c r="H253" s="23">
        <f t="shared" si="9"/>
        <v>2678</v>
      </c>
      <c r="I253" s="63">
        <f t="shared" si="10"/>
        <v>0.2599090318388564</v>
      </c>
      <c r="J253" s="50"/>
      <c r="K253" s="21"/>
      <c r="L253" s="58">
        <f t="shared" si="11"/>
        <v>0</v>
      </c>
    </row>
    <row r="254" spans="1:12" s="24" customFormat="1" ht="12.75" customHeight="1">
      <c r="A254" s="135">
        <v>246</v>
      </c>
      <c r="B254" s="161" t="s">
        <v>684</v>
      </c>
      <c r="C254" s="137" t="s">
        <v>546</v>
      </c>
      <c r="D254" s="161" t="s">
        <v>698</v>
      </c>
      <c r="E254" s="147" t="s">
        <v>150</v>
      </c>
      <c r="F254" s="167">
        <v>3126</v>
      </c>
      <c r="G254" s="173">
        <v>9</v>
      </c>
      <c r="H254" s="23">
        <f t="shared" si="9"/>
        <v>2676</v>
      </c>
      <c r="I254" s="63">
        <f t="shared" si="10"/>
        <v>0.28790786948176583</v>
      </c>
      <c r="J254" s="50"/>
      <c r="K254" s="21"/>
      <c r="L254" s="58">
        <f t="shared" si="11"/>
        <v>0</v>
      </c>
    </row>
    <row r="255" spans="1:12" s="24" customFormat="1" ht="12.75" customHeight="1">
      <c r="A255" s="135">
        <v>247</v>
      </c>
      <c r="B255" s="150" t="s">
        <v>794</v>
      </c>
      <c r="C255" s="144" t="s">
        <v>107</v>
      </c>
      <c r="D255" s="150" t="s">
        <v>322</v>
      </c>
      <c r="E255" s="18" t="s">
        <v>148</v>
      </c>
      <c r="F255" s="176">
        <v>2724</v>
      </c>
      <c r="G255" s="174">
        <v>1</v>
      </c>
      <c r="H255" s="23">
        <f t="shared" si="9"/>
        <v>2674</v>
      </c>
      <c r="I255" s="63">
        <f t="shared" si="10"/>
        <v>0.03671071953010279</v>
      </c>
      <c r="J255" s="50"/>
      <c r="K255" s="21"/>
      <c r="L255" s="58">
        <f t="shared" si="11"/>
        <v>0</v>
      </c>
    </row>
    <row r="256" spans="1:12" s="24" customFormat="1" ht="12.75" customHeight="1">
      <c r="A256" s="135">
        <v>248</v>
      </c>
      <c r="B256" s="151" t="s">
        <v>412</v>
      </c>
      <c r="C256" s="151" t="s">
        <v>47</v>
      </c>
      <c r="D256" s="151" t="s">
        <v>833</v>
      </c>
      <c r="E256" s="146" t="s">
        <v>150</v>
      </c>
      <c r="F256" s="176">
        <v>2873</v>
      </c>
      <c r="G256" s="174">
        <v>4</v>
      </c>
      <c r="H256" s="23">
        <f t="shared" si="9"/>
        <v>2673</v>
      </c>
      <c r="I256" s="63">
        <f t="shared" si="10"/>
        <v>0.13922728854855554</v>
      </c>
      <c r="J256" s="50"/>
      <c r="K256" s="21"/>
      <c r="L256" s="58">
        <f t="shared" si="11"/>
        <v>0</v>
      </c>
    </row>
    <row r="257" spans="1:12" s="24" customFormat="1" ht="12.75" customHeight="1">
      <c r="A257" s="135">
        <v>249</v>
      </c>
      <c r="B257" s="144" t="s">
        <v>275</v>
      </c>
      <c r="C257" s="144" t="s">
        <v>33</v>
      </c>
      <c r="D257" s="144" t="s">
        <v>846</v>
      </c>
      <c r="E257" s="18"/>
      <c r="F257" s="93">
        <v>2867</v>
      </c>
      <c r="G257" s="169">
        <v>4</v>
      </c>
      <c r="H257" s="23">
        <f t="shared" si="9"/>
        <v>2667</v>
      </c>
      <c r="I257" s="63">
        <f t="shared" si="10"/>
        <v>0.13951866062085805</v>
      </c>
      <c r="J257" s="50"/>
      <c r="K257" s="21"/>
      <c r="L257" s="58">
        <f t="shared" si="11"/>
        <v>0</v>
      </c>
    </row>
    <row r="258" spans="1:12" s="24" customFormat="1" ht="12.75" customHeight="1">
      <c r="A258" s="135">
        <v>250</v>
      </c>
      <c r="B258" s="145" t="s">
        <v>363</v>
      </c>
      <c r="C258" s="137" t="s">
        <v>358</v>
      </c>
      <c r="D258" s="145" t="s">
        <v>355</v>
      </c>
      <c r="E258" s="147" t="s">
        <v>149</v>
      </c>
      <c r="F258" s="177">
        <v>3016</v>
      </c>
      <c r="G258" s="174">
        <v>7</v>
      </c>
      <c r="H258" s="23">
        <f t="shared" si="9"/>
        <v>2666</v>
      </c>
      <c r="I258" s="63">
        <f t="shared" si="10"/>
        <v>0.23209549071618035</v>
      </c>
      <c r="J258" s="50"/>
      <c r="K258" s="21"/>
      <c r="L258" s="58">
        <f t="shared" si="11"/>
        <v>0</v>
      </c>
    </row>
    <row r="259" spans="1:12" s="24" customFormat="1" ht="12.75" customHeight="1">
      <c r="A259" s="135">
        <v>251</v>
      </c>
      <c r="B259" s="137" t="s">
        <v>476</v>
      </c>
      <c r="C259" s="137" t="s">
        <v>60</v>
      </c>
      <c r="D259" s="59" t="s">
        <v>126</v>
      </c>
      <c r="E259" s="18" t="s">
        <v>150</v>
      </c>
      <c r="F259" s="93">
        <v>2954</v>
      </c>
      <c r="G259" s="168">
        <v>6</v>
      </c>
      <c r="H259" s="23">
        <f t="shared" si="9"/>
        <v>2654</v>
      </c>
      <c r="I259" s="63">
        <f t="shared" si="10"/>
        <v>0.2031144211238998</v>
      </c>
      <c r="J259" s="50"/>
      <c r="K259" s="21"/>
      <c r="L259" s="58">
        <f t="shared" si="11"/>
        <v>0</v>
      </c>
    </row>
    <row r="260" spans="1:12" s="24" customFormat="1" ht="12.75" customHeight="1">
      <c r="A260" s="135">
        <v>252</v>
      </c>
      <c r="B260" s="137" t="s">
        <v>263</v>
      </c>
      <c r="C260" s="137" t="s">
        <v>47</v>
      </c>
      <c r="D260" s="179" t="s">
        <v>315</v>
      </c>
      <c r="E260" s="18"/>
      <c r="F260" s="93">
        <v>3198</v>
      </c>
      <c r="G260" s="168">
        <v>11</v>
      </c>
      <c r="H260" s="23">
        <f t="shared" si="9"/>
        <v>2648</v>
      </c>
      <c r="I260" s="63">
        <f t="shared" si="10"/>
        <v>0.3439649781113196</v>
      </c>
      <c r="J260" s="50"/>
      <c r="K260" s="21"/>
      <c r="L260" s="58">
        <f t="shared" si="11"/>
        <v>0</v>
      </c>
    </row>
    <row r="261" spans="1:12" s="24" customFormat="1" ht="12.75" customHeight="1">
      <c r="A261" s="135">
        <v>253</v>
      </c>
      <c r="B261" s="151" t="s">
        <v>413</v>
      </c>
      <c r="C261" s="151" t="s">
        <v>326</v>
      </c>
      <c r="D261" s="151" t="s">
        <v>833</v>
      </c>
      <c r="E261" s="146" t="s">
        <v>149</v>
      </c>
      <c r="F261" s="176">
        <v>2792</v>
      </c>
      <c r="G261" s="174">
        <v>3</v>
      </c>
      <c r="H261" s="23">
        <f t="shared" si="9"/>
        <v>2642</v>
      </c>
      <c r="I261" s="63">
        <f t="shared" si="10"/>
        <v>0.10744985673352436</v>
      </c>
      <c r="J261" s="45"/>
      <c r="K261" s="21"/>
      <c r="L261" s="58">
        <f t="shared" si="11"/>
        <v>0</v>
      </c>
    </row>
    <row r="262" spans="1:12" s="24" customFormat="1" ht="12.75" customHeight="1">
      <c r="A262" s="135">
        <v>254</v>
      </c>
      <c r="B262" s="150" t="s">
        <v>459</v>
      </c>
      <c r="C262" s="150" t="s">
        <v>124</v>
      </c>
      <c r="D262" s="150" t="s">
        <v>235</v>
      </c>
      <c r="E262" s="148" t="s">
        <v>150</v>
      </c>
      <c r="F262" s="93">
        <v>2837</v>
      </c>
      <c r="G262" s="168">
        <v>4</v>
      </c>
      <c r="H262" s="23">
        <f t="shared" si="9"/>
        <v>2637</v>
      </c>
      <c r="I262" s="63">
        <f t="shared" si="10"/>
        <v>0.14099400775467041</v>
      </c>
      <c r="J262" s="50"/>
      <c r="K262" s="21"/>
      <c r="L262" s="58">
        <f t="shared" si="11"/>
        <v>0</v>
      </c>
    </row>
    <row r="263" spans="1:12" s="24" customFormat="1" ht="12.75" customHeight="1">
      <c r="A263" s="135">
        <v>255</v>
      </c>
      <c r="B263" s="144" t="s">
        <v>506</v>
      </c>
      <c r="C263" s="144" t="s">
        <v>163</v>
      </c>
      <c r="D263" s="117" t="s">
        <v>132</v>
      </c>
      <c r="E263" s="156" t="s">
        <v>149</v>
      </c>
      <c r="F263" s="93">
        <v>2882</v>
      </c>
      <c r="G263" s="169">
        <v>5</v>
      </c>
      <c r="H263" s="23">
        <f t="shared" si="9"/>
        <v>2632</v>
      </c>
      <c r="I263" s="63">
        <f t="shared" si="10"/>
        <v>0.17349063150589866</v>
      </c>
      <c r="J263" s="45"/>
      <c r="K263" s="21"/>
      <c r="L263" s="58">
        <f t="shared" si="11"/>
        <v>0</v>
      </c>
    </row>
    <row r="264" spans="1:12" s="24" customFormat="1" ht="12.75" customHeight="1">
      <c r="A264" s="135">
        <v>256</v>
      </c>
      <c r="B264" s="150" t="s">
        <v>795</v>
      </c>
      <c r="C264" s="144" t="s">
        <v>74</v>
      </c>
      <c r="D264" s="150" t="s">
        <v>322</v>
      </c>
      <c r="E264" s="18" t="s">
        <v>148</v>
      </c>
      <c r="F264" s="176">
        <v>2829</v>
      </c>
      <c r="G264" s="174">
        <v>4</v>
      </c>
      <c r="H264" s="23">
        <f t="shared" si="9"/>
        <v>2629</v>
      </c>
      <c r="I264" s="63">
        <f t="shared" si="10"/>
        <v>0.14139271827500885</v>
      </c>
      <c r="J264" s="50"/>
      <c r="K264" s="21"/>
      <c r="L264" s="58">
        <f t="shared" si="11"/>
        <v>0</v>
      </c>
    </row>
    <row r="265" spans="1:12" s="24" customFormat="1" ht="12.75" customHeight="1">
      <c r="A265" s="135">
        <v>257</v>
      </c>
      <c r="B265" s="120" t="s">
        <v>744</v>
      </c>
      <c r="C265" s="120" t="s">
        <v>122</v>
      </c>
      <c r="D265" s="120" t="s">
        <v>113</v>
      </c>
      <c r="E265" s="18" t="s">
        <v>148</v>
      </c>
      <c r="F265" s="43">
        <v>3227</v>
      </c>
      <c r="G265" s="168">
        <v>12</v>
      </c>
      <c r="H265" s="23">
        <f aca="true" t="shared" si="12" ref="H265:H328">F265-50*G265</f>
        <v>2627</v>
      </c>
      <c r="I265" s="63">
        <f aca="true" t="shared" si="13" ref="I265:I328">G265/F265*100</f>
        <v>0.37186241090796407</v>
      </c>
      <c r="J265" s="50"/>
      <c r="K265" s="21"/>
      <c r="L265" s="58">
        <f aca="true" t="shared" si="14" ref="L265:L328">J265*100-K265*250</f>
        <v>0</v>
      </c>
    </row>
    <row r="266" spans="1:12" s="24" customFormat="1" ht="12.75" customHeight="1">
      <c r="A266" s="135">
        <v>258</v>
      </c>
      <c r="B266" s="117" t="s">
        <v>610</v>
      </c>
      <c r="C266" s="117" t="s">
        <v>208</v>
      </c>
      <c r="D266" s="144" t="s">
        <v>306</v>
      </c>
      <c r="E266" s="147" t="s">
        <v>149</v>
      </c>
      <c r="F266" s="93">
        <v>2776</v>
      </c>
      <c r="G266" s="169">
        <v>3</v>
      </c>
      <c r="H266" s="23">
        <f t="shared" si="12"/>
        <v>2626</v>
      </c>
      <c r="I266" s="63">
        <f t="shared" si="13"/>
        <v>0.10806916426512969</v>
      </c>
      <c r="J266" s="50"/>
      <c r="K266" s="21"/>
      <c r="L266" s="58">
        <f t="shared" si="14"/>
        <v>0</v>
      </c>
    </row>
    <row r="267" spans="1:12" s="24" customFormat="1" ht="12.75" customHeight="1">
      <c r="A267" s="135">
        <v>259</v>
      </c>
      <c r="B267" s="145" t="s">
        <v>259</v>
      </c>
      <c r="C267" s="137" t="s">
        <v>28</v>
      </c>
      <c r="D267" s="145" t="s">
        <v>824</v>
      </c>
      <c r="E267" s="166" t="s">
        <v>148</v>
      </c>
      <c r="F267" s="176">
        <v>3371</v>
      </c>
      <c r="G267" s="174">
        <v>15</v>
      </c>
      <c r="H267" s="23">
        <f t="shared" si="12"/>
        <v>2621</v>
      </c>
      <c r="I267" s="63">
        <f t="shared" si="13"/>
        <v>0.4449718184514981</v>
      </c>
      <c r="J267" s="50"/>
      <c r="K267" s="21"/>
      <c r="L267" s="58">
        <f t="shared" si="14"/>
        <v>0</v>
      </c>
    </row>
    <row r="268" spans="1:12" s="24" customFormat="1" ht="12.75" customHeight="1">
      <c r="A268" s="135">
        <v>260</v>
      </c>
      <c r="B268" s="144" t="s">
        <v>648</v>
      </c>
      <c r="C268" s="144" t="s">
        <v>37</v>
      </c>
      <c r="D268" s="137" t="s">
        <v>848</v>
      </c>
      <c r="E268" s="126"/>
      <c r="F268" s="93">
        <v>3321</v>
      </c>
      <c r="G268" s="169">
        <v>14</v>
      </c>
      <c r="H268" s="23">
        <f t="shared" si="12"/>
        <v>2621</v>
      </c>
      <c r="I268" s="63">
        <f t="shared" si="13"/>
        <v>0.4215597711532671</v>
      </c>
      <c r="J268" s="45"/>
      <c r="K268" s="21"/>
      <c r="L268" s="58">
        <f t="shared" si="14"/>
        <v>0</v>
      </c>
    </row>
    <row r="269" spans="1:12" s="24" customFormat="1" ht="12.75" customHeight="1">
      <c r="A269" s="135">
        <v>261</v>
      </c>
      <c r="B269" s="161" t="s">
        <v>685</v>
      </c>
      <c r="C269" s="137" t="s">
        <v>79</v>
      </c>
      <c r="D269" s="161" t="s">
        <v>696</v>
      </c>
      <c r="E269" s="148" t="s">
        <v>149</v>
      </c>
      <c r="F269" s="167">
        <v>2869</v>
      </c>
      <c r="G269" s="173">
        <v>5</v>
      </c>
      <c r="H269" s="23">
        <f t="shared" si="12"/>
        <v>2619</v>
      </c>
      <c r="I269" s="63">
        <f t="shared" si="13"/>
        <v>0.17427675148135238</v>
      </c>
      <c r="J269" s="50">
        <v>66</v>
      </c>
      <c r="K269" s="21">
        <v>13</v>
      </c>
      <c r="L269" s="58">
        <f t="shared" si="14"/>
        <v>3350</v>
      </c>
    </row>
    <row r="270" spans="1:12" s="35" customFormat="1" ht="12.75" customHeight="1">
      <c r="A270" s="135">
        <v>262</v>
      </c>
      <c r="B270" s="145" t="s">
        <v>387</v>
      </c>
      <c r="C270" s="145" t="s">
        <v>43</v>
      </c>
      <c r="D270" s="145" t="s">
        <v>832</v>
      </c>
      <c r="E270" s="147" t="s">
        <v>150</v>
      </c>
      <c r="F270" s="177">
        <v>3212</v>
      </c>
      <c r="G270" s="174">
        <v>12</v>
      </c>
      <c r="H270" s="23">
        <f t="shared" si="12"/>
        <v>2612</v>
      </c>
      <c r="I270" s="63">
        <f t="shared" si="13"/>
        <v>0.37359900373599003</v>
      </c>
      <c r="J270" s="50"/>
      <c r="K270" s="21"/>
      <c r="L270" s="58">
        <f t="shared" si="14"/>
        <v>0</v>
      </c>
    </row>
    <row r="271" spans="1:12" s="24" customFormat="1" ht="12.75" customHeight="1">
      <c r="A271" s="135">
        <v>263</v>
      </c>
      <c r="B271" s="150" t="s">
        <v>460</v>
      </c>
      <c r="C271" s="150" t="s">
        <v>108</v>
      </c>
      <c r="D271" s="150" t="s">
        <v>441</v>
      </c>
      <c r="E271" s="147" t="s">
        <v>149</v>
      </c>
      <c r="F271" s="93">
        <v>2962</v>
      </c>
      <c r="G271" s="169">
        <v>7</v>
      </c>
      <c r="H271" s="23">
        <f t="shared" si="12"/>
        <v>2612</v>
      </c>
      <c r="I271" s="63">
        <f t="shared" si="13"/>
        <v>0.2363268062120189</v>
      </c>
      <c r="J271" s="50"/>
      <c r="K271" s="21"/>
      <c r="L271" s="58">
        <f t="shared" si="14"/>
        <v>0</v>
      </c>
    </row>
    <row r="272" spans="1:12" s="24" customFormat="1" ht="12.75" customHeight="1">
      <c r="A272" s="135">
        <v>264</v>
      </c>
      <c r="B272" s="144" t="s">
        <v>507</v>
      </c>
      <c r="C272" s="144" t="s">
        <v>88</v>
      </c>
      <c r="D272" s="137" t="s">
        <v>819</v>
      </c>
      <c r="E272" s="157" t="s">
        <v>149</v>
      </c>
      <c r="F272" s="93">
        <v>2960</v>
      </c>
      <c r="G272" s="169">
        <v>7</v>
      </c>
      <c r="H272" s="23">
        <f t="shared" si="12"/>
        <v>2610</v>
      </c>
      <c r="I272" s="63">
        <f t="shared" si="13"/>
        <v>0.2364864864864865</v>
      </c>
      <c r="J272" s="45"/>
      <c r="K272" s="21"/>
      <c r="L272" s="58">
        <f t="shared" si="14"/>
        <v>0</v>
      </c>
    </row>
    <row r="273" spans="1:12" s="24" customFormat="1" ht="12.75" customHeight="1">
      <c r="A273" s="135">
        <v>265</v>
      </c>
      <c r="B273" s="144" t="s">
        <v>509</v>
      </c>
      <c r="C273" s="137" t="s">
        <v>80</v>
      </c>
      <c r="D273" s="117" t="s">
        <v>515</v>
      </c>
      <c r="E273" s="147" t="s">
        <v>148</v>
      </c>
      <c r="F273" s="93">
        <v>2907</v>
      </c>
      <c r="G273" s="168">
        <v>6</v>
      </c>
      <c r="H273" s="23">
        <f t="shared" si="12"/>
        <v>2607</v>
      </c>
      <c r="I273" s="63">
        <f t="shared" si="13"/>
        <v>0.20639834881320948</v>
      </c>
      <c r="J273" s="45"/>
      <c r="K273" s="21"/>
      <c r="L273" s="58">
        <f t="shared" si="14"/>
        <v>0</v>
      </c>
    </row>
    <row r="274" spans="1:12" s="24" customFormat="1" ht="12.75" customHeight="1">
      <c r="A274" s="135">
        <v>266</v>
      </c>
      <c r="B274" s="144" t="s">
        <v>508</v>
      </c>
      <c r="C274" s="144" t="s">
        <v>487</v>
      </c>
      <c r="D274" s="144" t="s">
        <v>817</v>
      </c>
      <c r="E274" s="146" t="s">
        <v>149</v>
      </c>
      <c r="F274" s="93">
        <v>3207</v>
      </c>
      <c r="G274" s="169">
        <v>12</v>
      </c>
      <c r="H274" s="23">
        <f t="shared" si="12"/>
        <v>2607</v>
      </c>
      <c r="I274" s="63">
        <f t="shared" si="13"/>
        <v>0.37418147801683815</v>
      </c>
      <c r="J274" s="45">
        <v>62</v>
      </c>
      <c r="K274" s="21">
        <v>5</v>
      </c>
      <c r="L274" s="58">
        <f t="shared" si="14"/>
        <v>4950</v>
      </c>
    </row>
    <row r="275" spans="1:12" s="24" customFormat="1" ht="12.75" customHeight="1">
      <c r="A275" s="135">
        <v>267</v>
      </c>
      <c r="B275" s="145" t="s">
        <v>342</v>
      </c>
      <c r="C275" s="153" t="s">
        <v>92</v>
      </c>
      <c r="D275" s="145" t="s">
        <v>345</v>
      </c>
      <c r="E275" s="166" t="s">
        <v>153</v>
      </c>
      <c r="F275" s="176">
        <v>3006</v>
      </c>
      <c r="G275" s="174">
        <v>8</v>
      </c>
      <c r="H275" s="23">
        <f t="shared" si="12"/>
        <v>2606</v>
      </c>
      <c r="I275" s="63">
        <f t="shared" si="13"/>
        <v>0.2661343978709248</v>
      </c>
      <c r="J275" s="50"/>
      <c r="K275" s="21"/>
      <c r="L275" s="58">
        <f t="shared" si="14"/>
        <v>0</v>
      </c>
    </row>
    <row r="276" spans="1:12" s="24" customFormat="1" ht="12.75" customHeight="1">
      <c r="A276" s="135">
        <v>268</v>
      </c>
      <c r="B276" s="117" t="s">
        <v>581</v>
      </c>
      <c r="C276" s="117" t="s">
        <v>582</v>
      </c>
      <c r="D276" s="137" t="s">
        <v>841</v>
      </c>
      <c r="E276" s="18" t="s">
        <v>150</v>
      </c>
      <c r="F276" s="93">
        <v>2855</v>
      </c>
      <c r="G276" s="169">
        <v>5</v>
      </c>
      <c r="H276" s="23">
        <f t="shared" si="12"/>
        <v>2605</v>
      </c>
      <c r="I276" s="63">
        <f t="shared" si="13"/>
        <v>0.17513134851138354</v>
      </c>
      <c r="J276" s="50"/>
      <c r="K276" s="21"/>
      <c r="L276" s="58">
        <f t="shared" si="14"/>
        <v>0</v>
      </c>
    </row>
    <row r="277" spans="1:12" s="24" customFormat="1" ht="12.75" customHeight="1">
      <c r="A277" s="135">
        <v>269</v>
      </c>
      <c r="B277" s="137" t="s">
        <v>745</v>
      </c>
      <c r="C277" s="137" t="s">
        <v>44</v>
      </c>
      <c r="D277" s="59" t="s">
        <v>214</v>
      </c>
      <c r="E277" s="18" t="s">
        <v>149</v>
      </c>
      <c r="F277" s="93">
        <v>2803</v>
      </c>
      <c r="G277" s="168">
        <v>4</v>
      </c>
      <c r="H277" s="23">
        <f t="shared" si="12"/>
        <v>2603</v>
      </c>
      <c r="I277" s="63">
        <f t="shared" si="13"/>
        <v>0.14270424545130217</v>
      </c>
      <c r="J277" s="50"/>
      <c r="K277" s="21"/>
      <c r="L277" s="58">
        <f t="shared" si="14"/>
        <v>0</v>
      </c>
    </row>
    <row r="278" spans="1:12" s="24" customFormat="1" ht="12.75" customHeight="1">
      <c r="A278" s="135">
        <v>270</v>
      </c>
      <c r="B278" s="117" t="s">
        <v>531</v>
      </c>
      <c r="C278" s="117" t="s">
        <v>279</v>
      </c>
      <c r="D278" s="153" t="s">
        <v>145</v>
      </c>
      <c r="E278" s="18" t="s">
        <v>150</v>
      </c>
      <c r="F278" s="93">
        <v>2993</v>
      </c>
      <c r="G278" s="169">
        <v>8</v>
      </c>
      <c r="H278" s="23">
        <f t="shared" si="12"/>
        <v>2593</v>
      </c>
      <c r="I278" s="63">
        <f t="shared" si="13"/>
        <v>0.2672903441363181</v>
      </c>
      <c r="J278" s="50"/>
      <c r="K278" s="21"/>
      <c r="L278" s="58">
        <f t="shared" si="14"/>
        <v>0</v>
      </c>
    </row>
    <row r="279" spans="1:12" s="24" customFormat="1" ht="12.75" customHeight="1">
      <c r="A279" s="135">
        <v>271</v>
      </c>
      <c r="B279" s="137" t="s">
        <v>649</v>
      </c>
      <c r="C279" s="137" t="s">
        <v>45</v>
      </c>
      <c r="D279" s="179" t="s">
        <v>316</v>
      </c>
      <c r="E279" s="18"/>
      <c r="F279" s="93">
        <v>3239</v>
      </c>
      <c r="G279" s="168">
        <v>13</v>
      </c>
      <c r="H279" s="23">
        <f t="shared" si="12"/>
        <v>2589</v>
      </c>
      <c r="I279" s="63">
        <f t="shared" si="13"/>
        <v>0.4013584439641865</v>
      </c>
      <c r="J279" s="50"/>
      <c r="K279" s="21"/>
      <c r="L279" s="58">
        <f t="shared" si="14"/>
        <v>0</v>
      </c>
    </row>
    <row r="280" spans="1:12" s="24" customFormat="1" ht="12.75" customHeight="1">
      <c r="A280" s="135">
        <v>272</v>
      </c>
      <c r="B280" s="145" t="s">
        <v>388</v>
      </c>
      <c r="C280" s="145" t="s">
        <v>326</v>
      </c>
      <c r="D280" s="152" t="s">
        <v>181</v>
      </c>
      <c r="E280" s="146" t="s">
        <v>153</v>
      </c>
      <c r="F280" s="177">
        <v>2735</v>
      </c>
      <c r="G280" s="174">
        <v>3</v>
      </c>
      <c r="H280" s="23">
        <f t="shared" si="12"/>
        <v>2585</v>
      </c>
      <c r="I280" s="63">
        <f t="shared" si="13"/>
        <v>0.10968921389396709</v>
      </c>
      <c r="J280" s="45"/>
      <c r="K280" s="21"/>
      <c r="L280" s="58">
        <f t="shared" si="14"/>
        <v>0</v>
      </c>
    </row>
    <row r="281" spans="1:12" s="24" customFormat="1" ht="12.75" customHeight="1">
      <c r="A281" s="135">
        <v>273</v>
      </c>
      <c r="B281" s="145" t="s">
        <v>364</v>
      </c>
      <c r="C281" s="137" t="s">
        <v>87</v>
      </c>
      <c r="D281" s="145" t="s">
        <v>356</v>
      </c>
      <c r="E281" s="147" t="s">
        <v>149</v>
      </c>
      <c r="F281" s="177">
        <v>3080</v>
      </c>
      <c r="G281" s="174">
        <v>10</v>
      </c>
      <c r="H281" s="23">
        <f t="shared" si="12"/>
        <v>2580</v>
      </c>
      <c r="I281" s="63">
        <f t="shared" si="13"/>
        <v>0.3246753246753247</v>
      </c>
      <c r="J281" s="50"/>
      <c r="K281" s="21"/>
      <c r="L281" s="58">
        <f t="shared" si="14"/>
        <v>0</v>
      </c>
    </row>
    <row r="282" spans="1:12" s="24" customFormat="1" ht="12.75" customHeight="1">
      <c r="A282" s="135">
        <v>274</v>
      </c>
      <c r="B282" s="117" t="s">
        <v>217</v>
      </c>
      <c r="C282" s="59" t="s">
        <v>89</v>
      </c>
      <c r="D282" s="117" t="s">
        <v>312</v>
      </c>
      <c r="E282" s="147" t="s">
        <v>148</v>
      </c>
      <c r="F282" s="93">
        <v>2877</v>
      </c>
      <c r="G282" s="169">
        <v>6</v>
      </c>
      <c r="H282" s="23">
        <f t="shared" si="12"/>
        <v>2577</v>
      </c>
      <c r="I282" s="63">
        <f t="shared" si="13"/>
        <v>0.20855057351407716</v>
      </c>
      <c r="J282" s="50"/>
      <c r="K282" s="21"/>
      <c r="L282" s="58">
        <f t="shared" si="14"/>
        <v>0</v>
      </c>
    </row>
    <row r="283" spans="1:12" s="24" customFormat="1" ht="12.75" customHeight="1">
      <c r="A283" s="135">
        <v>275</v>
      </c>
      <c r="B283" s="144" t="s">
        <v>477</v>
      </c>
      <c r="C283" s="144" t="s">
        <v>29</v>
      </c>
      <c r="D283" s="144" t="s">
        <v>851</v>
      </c>
      <c r="E283" s="18"/>
      <c r="F283" s="93">
        <v>2825</v>
      </c>
      <c r="G283" s="169">
        <v>5</v>
      </c>
      <c r="H283" s="23">
        <f t="shared" si="12"/>
        <v>2575</v>
      </c>
      <c r="I283" s="63">
        <f t="shared" si="13"/>
        <v>0.17699115044247787</v>
      </c>
      <c r="J283" s="50"/>
      <c r="K283" s="21"/>
      <c r="L283" s="58">
        <f t="shared" si="14"/>
        <v>0</v>
      </c>
    </row>
    <row r="284" spans="1:12" s="35" customFormat="1" ht="12.75" customHeight="1">
      <c r="A284" s="135">
        <v>276</v>
      </c>
      <c r="B284" s="117" t="s">
        <v>607</v>
      </c>
      <c r="C284" s="117" t="s">
        <v>35</v>
      </c>
      <c r="D284" s="117" t="s">
        <v>600</v>
      </c>
      <c r="E284" s="147" t="s">
        <v>149</v>
      </c>
      <c r="F284" s="93">
        <v>2924</v>
      </c>
      <c r="G284" s="168">
        <v>7</v>
      </c>
      <c r="H284" s="23">
        <f t="shared" si="12"/>
        <v>2574</v>
      </c>
      <c r="I284" s="63">
        <f t="shared" si="13"/>
        <v>0.2393980848153215</v>
      </c>
      <c r="J284" s="50">
        <v>81</v>
      </c>
      <c r="K284" s="21">
        <v>6</v>
      </c>
      <c r="L284" s="58">
        <f t="shared" si="14"/>
        <v>6600</v>
      </c>
    </row>
    <row r="285" spans="1:12" s="24" customFormat="1" ht="12.75" customHeight="1">
      <c r="A285" s="135">
        <v>277</v>
      </c>
      <c r="B285" s="59" t="s">
        <v>608</v>
      </c>
      <c r="C285" s="59" t="s">
        <v>87</v>
      </c>
      <c r="D285" s="79" t="s">
        <v>141</v>
      </c>
      <c r="E285" s="147" t="s">
        <v>150</v>
      </c>
      <c r="F285" s="93">
        <v>2920</v>
      </c>
      <c r="G285" s="168">
        <v>7</v>
      </c>
      <c r="H285" s="23">
        <f t="shared" si="12"/>
        <v>2570</v>
      </c>
      <c r="I285" s="63">
        <f t="shared" si="13"/>
        <v>0.2397260273972603</v>
      </c>
      <c r="J285" s="50"/>
      <c r="K285" s="21"/>
      <c r="L285" s="58">
        <f t="shared" si="14"/>
        <v>0</v>
      </c>
    </row>
    <row r="286" spans="1:12" s="24" customFormat="1" ht="12.75" customHeight="1">
      <c r="A286" s="135">
        <v>278</v>
      </c>
      <c r="B286" s="144" t="s">
        <v>264</v>
      </c>
      <c r="C286" s="144" t="s">
        <v>96</v>
      </c>
      <c r="D286" s="117" t="s">
        <v>655</v>
      </c>
      <c r="E286" s="147" t="s">
        <v>148</v>
      </c>
      <c r="F286" s="93">
        <v>2814</v>
      </c>
      <c r="G286" s="169">
        <v>5</v>
      </c>
      <c r="H286" s="23">
        <f t="shared" si="12"/>
        <v>2564</v>
      </c>
      <c r="I286" s="63">
        <f t="shared" si="13"/>
        <v>0.17768301350390903</v>
      </c>
      <c r="J286" s="50">
        <v>53</v>
      </c>
      <c r="K286" s="21">
        <v>6</v>
      </c>
      <c r="L286" s="58">
        <f t="shared" si="14"/>
        <v>3800</v>
      </c>
    </row>
    <row r="287" spans="1:12" s="24" customFormat="1" ht="12.75" customHeight="1">
      <c r="A287" s="135">
        <v>279</v>
      </c>
      <c r="B287" s="117" t="s">
        <v>229</v>
      </c>
      <c r="C287" s="117" t="s">
        <v>161</v>
      </c>
      <c r="D287" s="117" t="s">
        <v>310</v>
      </c>
      <c r="E287" s="147" t="s">
        <v>150</v>
      </c>
      <c r="F287" s="93">
        <v>2709</v>
      </c>
      <c r="G287" s="169">
        <v>3</v>
      </c>
      <c r="H287" s="23">
        <f t="shared" si="12"/>
        <v>2559</v>
      </c>
      <c r="I287" s="63">
        <f t="shared" si="13"/>
        <v>0.11074197120708748</v>
      </c>
      <c r="J287" s="50"/>
      <c r="K287" s="21"/>
      <c r="L287" s="58">
        <f t="shared" si="14"/>
        <v>0</v>
      </c>
    </row>
    <row r="288" spans="1:12" s="24" customFormat="1" ht="12.75" customHeight="1">
      <c r="A288" s="135">
        <v>280</v>
      </c>
      <c r="B288" s="117" t="s">
        <v>245</v>
      </c>
      <c r="C288" s="117" t="s">
        <v>52</v>
      </c>
      <c r="D288" s="144" t="s">
        <v>297</v>
      </c>
      <c r="E288" s="126" t="s">
        <v>148</v>
      </c>
      <c r="F288" s="93">
        <v>2858</v>
      </c>
      <c r="G288" s="169">
        <v>6</v>
      </c>
      <c r="H288" s="23">
        <f t="shared" si="12"/>
        <v>2558</v>
      </c>
      <c r="I288" s="63">
        <f t="shared" si="13"/>
        <v>0.2099370188943317</v>
      </c>
      <c r="J288" s="45"/>
      <c r="K288" s="21"/>
      <c r="L288" s="58">
        <f t="shared" si="14"/>
        <v>0</v>
      </c>
    </row>
    <row r="289" spans="1:12" s="24" customFormat="1" ht="12.75" customHeight="1">
      <c r="A289" s="135">
        <v>281</v>
      </c>
      <c r="B289" s="145" t="s">
        <v>389</v>
      </c>
      <c r="C289" s="145" t="s">
        <v>86</v>
      </c>
      <c r="D289" s="152" t="s">
        <v>182</v>
      </c>
      <c r="E289" s="147" t="s">
        <v>150</v>
      </c>
      <c r="F289" s="177">
        <v>2699</v>
      </c>
      <c r="G289" s="174">
        <v>3</v>
      </c>
      <c r="H289" s="23">
        <f t="shared" si="12"/>
        <v>2549</v>
      </c>
      <c r="I289" s="63">
        <f t="shared" si="13"/>
        <v>0.11115227862171174</v>
      </c>
      <c r="J289" s="50"/>
      <c r="K289" s="21"/>
      <c r="L289" s="58">
        <f t="shared" si="14"/>
        <v>0</v>
      </c>
    </row>
    <row r="290" spans="1:12" s="24" customFormat="1" ht="12.75" customHeight="1">
      <c r="A290" s="135">
        <v>282</v>
      </c>
      <c r="B290" s="137" t="s">
        <v>746</v>
      </c>
      <c r="C290" s="137" t="s">
        <v>30</v>
      </c>
      <c r="D290" s="144" t="s">
        <v>143</v>
      </c>
      <c r="E290" s="18" t="s">
        <v>149</v>
      </c>
      <c r="F290" s="93">
        <v>3228</v>
      </c>
      <c r="G290" s="168">
        <v>14</v>
      </c>
      <c r="H290" s="23">
        <f t="shared" si="12"/>
        <v>2528</v>
      </c>
      <c r="I290" s="63">
        <f t="shared" si="13"/>
        <v>0.43370508054522927</v>
      </c>
      <c r="J290" s="50"/>
      <c r="K290" s="21"/>
      <c r="L290" s="58">
        <f t="shared" si="14"/>
        <v>0</v>
      </c>
    </row>
    <row r="291" spans="1:12" s="24" customFormat="1" ht="12.75" customHeight="1">
      <c r="A291" s="135">
        <v>283</v>
      </c>
      <c r="B291" s="59" t="s">
        <v>583</v>
      </c>
      <c r="C291" s="59" t="s">
        <v>67</v>
      </c>
      <c r="D291" s="137" t="s">
        <v>140</v>
      </c>
      <c r="E291" s="18" t="s">
        <v>150</v>
      </c>
      <c r="F291" s="93">
        <v>2675</v>
      </c>
      <c r="G291" s="168">
        <v>3</v>
      </c>
      <c r="H291" s="23">
        <f t="shared" si="12"/>
        <v>2525</v>
      </c>
      <c r="I291" s="63">
        <f t="shared" si="13"/>
        <v>0.11214953271028037</v>
      </c>
      <c r="J291" s="50"/>
      <c r="K291" s="21"/>
      <c r="L291" s="58">
        <f t="shared" si="14"/>
        <v>0</v>
      </c>
    </row>
    <row r="292" spans="1:12" s="24" customFormat="1" ht="12.75" customHeight="1">
      <c r="A292" s="135">
        <v>284</v>
      </c>
      <c r="B292" s="150" t="s">
        <v>796</v>
      </c>
      <c r="C292" s="144" t="s">
        <v>797</v>
      </c>
      <c r="D292" s="150" t="s">
        <v>807</v>
      </c>
      <c r="E292" s="18" t="s">
        <v>153</v>
      </c>
      <c r="F292" s="176">
        <v>2572</v>
      </c>
      <c r="G292" s="174">
        <v>1</v>
      </c>
      <c r="H292" s="23">
        <f t="shared" si="12"/>
        <v>2522</v>
      </c>
      <c r="I292" s="63">
        <f t="shared" si="13"/>
        <v>0.038880248833592534</v>
      </c>
      <c r="J292" s="50"/>
      <c r="K292" s="21"/>
      <c r="L292" s="58">
        <f t="shared" si="14"/>
        <v>0</v>
      </c>
    </row>
    <row r="293" spans="1:12" s="24" customFormat="1" ht="12.75" customHeight="1">
      <c r="A293" s="135">
        <v>285</v>
      </c>
      <c r="B293" s="144" t="s">
        <v>650</v>
      </c>
      <c r="C293" s="144" t="s">
        <v>52</v>
      </c>
      <c r="D293" s="179" t="s">
        <v>316</v>
      </c>
      <c r="E293" s="18"/>
      <c r="F293" s="93">
        <v>2820</v>
      </c>
      <c r="G293" s="168">
        <v>6</v>
      </c>
      <c r="H293" s="23">
        <f t="shared" si="12"/>
        <v>2520</v>
      </c>
      <c r="I293" s="63">
        <f t="shared" si="13"/>
        <v>0.2127659574468085</v>
      </c>
      <c r="J293" s="50">
        <v>93</v>
      </c>
      <c r="K293" s="21">
        <v>6</v>
      </c>
      <c r="L293" s="58">
        <f t="shared" si="14"/>
        <v>7800</v>
      </c>
    </row>
    <row r="294" spans="1:12" s="24" customFormat="1" ht="12.75" customHeight="1">
      <c r="A294" s="135">
        <v>286</v>
      </c>
      <c r="B294" s="153" t="s">
        <v>747</v>
      </c>
      <c r="C294" s="153" t="s">
        <v>116</v>
      </c>
      <c r="D294" s="129" t="s">
        <v>762</v>
      </c>
      <c r="E294" s="32" t="s">
        <v>148</v>
      </c>
      <c r="F294" s="43">
        <v>2869</v>
      </c>
      <c r="G294" s="168">
        <v>7</v>
      </c>
      <c r="H294" s="23">
        <f t="shared" si="12"/>
        <v>2519</v>
      </c>
      <c r="I294" s="63">
        <f t="shared" si="13"/>
        <v>0.24398745207389336</v>
      </c>
      <c r="J294" s="50"/>
      <c r="K294" s="21"/>
      <c r="L294" s="58">
        <f t="shared" si="14"/>
        <v>0</v>
      </c>
    </row>
    <row r="295" spans="1:12" s="24" customFormat="1" ht="12.75" customHeight="1">
      <c r="A295" s="135">
        <v>287</v>
      </c>
      <c r="B295" s="137" t="s">
        <v>478</v>
      </c>
      <c r="C295" s="137" t="s">
        <v>52</v>
      </c>
      <c r="D295" s="59" t="s">
        <v>127</v>
      </c>
      <c r="E295" s="18"/>
      <c r="F295" s="93">
        <v>2918</v>
      </c>
      <c r="G295" s="168">
        <v>8</v>
      </c>
      <c r="H295" s="23">
        <f t="shared" si="12"/>
        <v>2518</v>
      </c>
      <c r="I295" s="63">
        <f t="shared" si="13"/>
        <v>0.2741603838245374</v>
      </c>
      <c r="J295" s="50">
        <v>69</v>
      </c>
      <c r="K295" s="21">
        <v>9</v>
      </c>
      <c r="L295" s="58">
        <f t="shared" si="14"/>
        <v>4650</v>
      </c>
    </row>
    <row r="296" spans="1:12" s="24" customFormat="1" ht="12.75" customHeight="1">
      <c r="A296" s="135">
        <v>288</v>
      </c>
      <c r="B296" s="145" t="s">
        <v>390</v>
      </c>
      <c r="C296" s="145" t="s">
        <v>45</v>
      </c>
      <c r="D296" s="145" t="s">
        <v>291</v>
      </c>
      <c r="E296" s="147" t="s">
        <v>148</v>
      </c>
      <c r="F296" s="177">
        <v>2918</v>
      </c>
      <c r="G296" s="174">
        <v>8</v>
      </c>
      <c r="H296" s="23">
        <f t="shared" si="12"/>
        <v>2518</v>
      </c>
      <c r="I296" s="63">
        <f t="shared" si="13"/>
        <v>0.2741603838245374</v>
      </c>
      <c r="J296" s="50"/>
      <c r="K296" s="21"/>
      <c r="L296" s="58">
        <f t="shared" si="14"/>
        <v>0</v>
      </c>
    </row>
    <row r="297" spans="1:12" s="24" customFormat="1" ht="12.75" customHeight="1">
      <c r="A297" s="135">
        <v>289</v>
      </c>
      <c r="B297" s="150" t="s">
        <v>798</v>
      </c>
      <c r="C297" s="144" t="s">
        <v>574</v>
      </c>
      <c r="D297" s="150" t="s">
        <v>807</v>
      </c>
      <c r="E297" s="18" t="s">
        <v>149</v>
      </c>
      <c r="F297" s="176">
        <v>3114</v>
      </c>
      <c r="G297" s="174">
        <v>12</v>
      </c>
      <c r="H297" s="23">
        <f t="shared" si="12"/>
        <v>2514</v>
      </c>
      <c r="I297" s="63">
        <f t="shared" si="13"/>
        <v>0.3853564547206166</v>
      </c>
      <c r="J297" s="50"/>
      <c r="K297" s="21"/>
      <c r="L297" s="58">
        <f t="shared" si="14"/>
        <v>0</v>
      </c>
    </row>
    <row r="298" spans="1:12" s="24" customFormat="1" ht="12.75" customHeight="1">
      <c r="A298" s="135">
        <v>290</v>
      </c>
      <c r="B298" s="137" t="s">
        <v>510</v>
      </c>
      <c r="C298" s="137" t="s">
        <v>208</v>
      </c>
      <c r="D298" s="79" t="s">
        <v>517</v>
      </c>
      <c r="E298" s="147" t="s">
        <v>153</v>
      </c>
      <c r="F298" s="93">
        <v>2714</v>
      </c>
      <c r="G298" s="168">
        <v>4</v>
      </c>
      <c r="H298" s="23">
        <f t="shared" si="12"/>
        <v>2514</v>
      </c>
      <c r="I298" s="63">
        <f t="shared" si="13"/>
        <v>0.14738393515106854</v>
      </c>
      <c r="J298" s="50"/>
      <c r="K298" s="21"/>
      <c r="L298" s="58">
        <f t="shared" si="14"/>
        <v>0</v>
      </c>
    </row>
    <row r="299" spans="1:12" s="24" customFormat="1" ht="12.75" customHeight="1">
      <c r="A299" s="135">
        <v>291</v>
      </c>
      <c r="B299" s="151" t="s">
        <v>158</v>
      </c>
      <c r="C299" s="151" t="s">
        <v>414</v>
      </c>
      <c r="D299" s="151" t="s">
        <v>292</v>
      </c>
      <c r="E299" s="146" t="s">
        <v>150</v>
      </c>
      <c r="F299" s="176">
        <v>2714</v>
      </c>
      <c r="G299" s="174">
        <v>4</v>
      </c>
      <c r="H299" s="23">
        <f t="shared" si="12"/>
        <v>2514</v>
      </c>
      <c r="I299" s="63">
        <f t="shared" si="13"/>
        <v>0.14738393515106854</v>
      </c>
      <c r="J299" s="50"/>
      <c r="K299" s="21"/>
      <c r="L299" s="58">
        <f t="shared" si="14"/>
        <v>0</v>
      </c>
    </row>
    <row r="300" spans="1:12" s="24" customFormat="1" ht="12.75" customHeight="1">
      <c r="A300" s="135">
        <v>292</v>
      </c>
      <c r="B300" s="137" t="s">
        <v>651</v>
      </c>
      <c r="C300" s="137" t="s">
        <v>386</v>
      </c>
      <c r="D300" s="117" t="s">
        <v>655</v>
      </c>
      <c r="E300" s="18"/>
      <c r="F300" s="93">
        <v>2810</v>
      </c>
      <c r="G300" s="168">
        <v>6</v>
      </c>
      <c r="H300" s="23">
        <f t="shared" si="12"/>
        <v>2510</v>
      </c>
      <c r="I300" s="63">
        <f t="shared" si="13"/>
        <v>0.21352313167259787</v>
      </c>
      <c r="J300" s="50">
        <v>45</v>
      </c>
      <c r="K300" s="21">
        <v>6</v>
      </c>
      <c r="L300" s="58">
        <f t="shared" si="14"/>
        <v>3000</v>
      </c>
    </row>
    <row r="301" spans="1:12" s="24" customFormat="1" ht="12.75" customHeight="1">
      <c r="A301" s="135">
        <v>293</v>
      </c>
      <c r="B301" s="145" t="s">
        <v>343</v>
      </c>
      <c r="C301" s="153" t="s">
        <v>100</v>
      </c>
      <c r="D301" s="145" t="s">
        <v>825</v>
      </c>
      <c r="E301" s="166" t="s">
        <v>150</v>
      </c>
      <c r="F301" s="176">
        <v>2658</v>
      </c>
      <c r="G301" s="174">
        <v>3</v>
      </c>
      <c r="H301" s="23">
        <f t="shared" si="12"/>
        <v>2508</v>
      </c>
      <c r="I301" s="63">
        <f t="shared" si="13"/>
        <v>0.1128668171557562</v>
      </c>
      <c r="J301" s="50"/>
      <c r="K301" s="21"/>
      <c r="L301" s="58">
        <f t="shared" si="14"/>
        <v>0</v>
      </c>
    </row>
    <row r="302" spans="1:12" s="24" customFormat="1" ht="12.75" customHeight="1">
      <c r="A302" s="135">
        <v>294</v>
      </c>
      <c r="B302" s="145" t="s">
        <v>391</v>
      </c>
      <c r="C302" s="145" t="s">
        <v>212</v>
      </c>
      <c r="D302" s="145" t="s">
        <v>829</v>
      </c>
      <c r="E302" s="147" t="s">
        <v>148</v>
      </c>
      <c r="F302" s="177">
        <v>2555</v>
      </c>
      <c r="G302" s="174">
        <v>1</v>
      </c>
      <c r="H302" s="23">
        <f t="shared" si="12"/>
        <v>2505</v>
      </c>
      <c r="I302" s="63">
        <f t="shared" si="13"/>
        <v>0.03913894324853229</v>
      </c>
      <c r="J302" s="50"/>
      <c r="K302" s="21"/>
      <c r="L302" s="58">
        <f t="shared" si="14"/>
        <v>0</v>
      </c>
    </row>
    <row r="303" spans="1:12" s="24" customFormat="1" ht="12.75" customHeight="1">
      <c r="A303" s="135">
        <v>295</v>
      </c>
      <c r="B303" s="144" t="s">
        <v>748</v>
      </c>
      <c r="C303" s="164" t="s">
        <v>714</v>
      </c>
      <c r="D303" s="144" t="s">
        <v>143</v>
      </c>
      <c r="E303" s="32" t="s">
        <v>149</v>
      </c>
      <c r="F303" s="43">
        <v>2789</v>
      </c>
      <c r="G303" s="168">
        <v>6</v>
      </c>
      <c r="H303" s="23">
        <f t="shared" si="12"/>
        <v>2489</v>
      </c>
      <c r="I303" s="63">
        <f t="shared" si="13"/>
        <v>0.2151308712800287</v>
      </c>
      <c r="J303" s="50"/>
      <c r="K303" s="21"/>
      <c r="L303" s="58">
        <f t="shared" si="14"/>
        <v>0</v>
      </c>
    </row>
    <row r="304" spans="1:12" s="24" customFormat="1" ht="12.75" customHeight="1">
      <c r="A304" s="135">
        <v>296</v>
      </c>
      <c r="B304" s="144" t="s">
        <v>479</v>
      </c>
      <c r="C304" s="144" t="s">
        <v>33</v>
      </c>
      <c r="D304" s="117" t="s">
        <v>126</v>
      </c>
      <c r="E304" s="17" t="s">
        <v>150</v>
      </c>
      <c r="F304" s="93">
        <v>3239</v>
      </c>
      <c r="G304" s="169">
        <v>15</v>
      </c>
      <c r="H304" s="23">
        <f t="shared" si="12"/>
        <v>2489</v>
      </c>
      <c r="I304" s="63">
        <f t="shared" si="13"/>
        <v>0.46310589688175363</v>
      </c>
      <c r="J304" s="45">
        <v>47</v>
      </c>
      <c r="K304" s="21">
        <v>9</v>
      </c>
      <c r="L304" s="58">
        <f t="shared" si="14"/>
        <v>2450</v>
      </c>
    </row>
    <row r="305" spans="1:12" s="24" customFormat="1" ht="12.75" customHeight="1">
      <c r="A305" s="135">
        <v>297</v>
      </c>
      <c r="B305" s="137" t="s">
        <v>511</v>
      </c>
      <c r="C305" s="137" t="s">
        <v>128</v>
      </c>
      <c r="D305" s="59" t="s">
        <v>132</v>
      </c>
      <c r="E305" s="147" t="s">
        <v>149</v>
      </c>
      <c r="F305" s="93">
        <v>2572</v>
      </c>
      <c r="G305" s="168">
        <v>2</v>
      </c>
      <c r="H305" s="23">
        <f t="shared" si="12"/>
        <v>2472</v>
      </c>
      <c r="I305" s="63">
        <f t="shared" si="13"/>
        <v>0.07776049766718507</v>
      </c>
      <c r="J305" s="50"/>
      <c r="K305" s="21"/>
      <c r="L305" s="58">
        <f t="shared" si="14"/>
        <v>0</v>
      </c>
    </row>
    <row r="306" spans="1:12" s="24" customFormat="1" ht="12.75" customHeight="1">
      <c r="A306" s="135">
        <v>298</v>
      </c>
      <c r="B306" s="59" t="s">
        <v>617</v>
      </c>
      <c r="C306" s="59" t="s">
        <v>119</v>
      </c>
      <c r="D306" s="137" t="s">
        <v>309</v>
      </c>
      <c r="E306" s="155" t="s">
        <v>149</v>
      </c>
      <c r="F306" s="93">
        <v>2519</v>
      </c>
      <c r="G306" s="168">
        <v>1</v>
      </c>
      <c r="H306" s="23">
        <f t="shared" si="12"/>
        <v>2469</v>
      </c>
      <c r="I306" s="63">
        <f t="shared" si="13"/>
        <v>0.03969829297340214</v>
      </c>
      <c r="J306" s="50"/>
      <c r="K306" s="21"/>
      <c r="L306" s="58">
        <f t="shared" si="14"/>
        <v>0</v>
      </c>
    </row>
    <row r="307" spans="1:12" s="24" customFormat="1" ht="12.75" customHeight="1">
      <c r="A307" s="135">
        <v>299</v>
      </c>
      <c r="B307" s="129" t="s">
        <v>613</v>
      </c>
      <c r="C307" s="129" t="s">
        <v>35</v>
      </c>
      <c r="D307" s="129" t="s">
        <v>142</v>
      </c>
      <c r="E307" s="147" t="s">
        <v>150</v>
      </c>
      <c r="F307" s="93">
        <v>2660</v>
      </c>
      <c r="G307" s="170">
        <v>4</v>
      </c>
      <c r="H307" s="23">
        <f t="shared" si="12"/>
        <v>2460</v>
      </c>
      <c r="I307" s="63">
        <f t="shared" si="13"/>
        <v>0.15037593984962408</v>
      </c>
      <c r="J307" s="50"/>
      <c r="K307" s="21"/>
      <c r="L307" s="58">
        <f t="shared" si="14"/>
        <v>0</v>
      </c>
    </row>
    <row r="308" spans="1:12" s="24" customFormat="1" ht="12.75" customHeight="1">
      <c r="A308" s="135">
        <v>300</v>
      </c>
      <c r="B308" s="145" t="s">
        <v>392</v>
      </c>
      <c r="C308" s="145" t="s">
        <v>89</v>
      </c>
      <c r="D308" s="152" t="s">
        <v>288</v>
      </c>
      <c r="E308" s="147" t="s">
        <v>148</v>
      </c>
      <c r="F308" s="177">
        <v>2705</v>
      </c>
      <c r="G308" s="174">
        <v>5</v>
      </c>
      <c r="H308" s="23">
        <f t="shared" si="12"/>
        <v>2455</v>
      </c>
      <c r="I308" s="63">
        <f t="shared" si="13"/>
        <v>0.18484288354898337</v>
      </c>
      <c r="J308" s="50">
        <v>44</v>
      </c>
      <c r="K308" s="21">
        <v>15</v>
      </c>
      <c r="L308" s="58">
        <f t="shared" si="14"/>
        <v>650</v>
      </c>
    </row>
    <row r="309" spans="1:12" s="24" customFormat="1" ht="12.75" customHeight="1">
      <c r="A309" s="135">
        <v>301</v>
      </c>
      <c r="B309" s="137" t="s">
        <v>158</v>
      </c>
      <c r="C309" s="137" t="s">
        <v>84</v>
      </c>
      <c r="D309" s="137" t="s">
        <v>818</v>
      </c>
      <c r="E309" s="147" t="s">
        <v>148</v>
      </c>
      <c r="F309" s="93">
        <v>2652</v>
      </c>
      <c r="G309" s="168">
        <v>4</v>
      </c>
      <c r="H309" s="23">
        <f t="shared" si="12"/>
        <v>2452</v>
      </c>
      <c r="I309" s="63">
        <f t="shared" si="13"/>
        <v>0.1508295625942685</v>
      </c>
      <c r="J309" s="50">
        <v>43</v>
      </c>
      <c r="K309" s="21">
        <v>7</v>
      </c>
      <c r="L309" s="58">
        <f t="shared" si="14"/>
        <v>2550</v>
      </c>
    </row>
    <row r="310" spans="1:12" s="24" customFormat="1" ht="12.75" customHeight="1">
      <c r="A310" s="135">
        <v>302</v>
      </c>
      <c r="B310" s="59" t="s">
        <v>246</v>
      </c>
      <c r="C310" s="59" t="s">
        <v>191</v>
      </c>
      <c r="D310" s="153" t="s">
        <v>145</v>
      </c>
      <c r="E310" s="18" t="s">
        <v>149</v>
      </c>
      <c r="F310" s="93">
        <v>2601</v>
      </c>
      <c r="G310" s="168">
        <v>3</v>
      </c>
      <c r="H310" s="23">
        <f t="shared" si="12"/>
        <v>2451</v>
      </c>
      <c r="I310" s="63">
        <f t="shared" si="13"/>
        <v>0.11534025374855825</v>
      </c>
      <c r="J310" s="50"/>
      <c r="K310" s="21"/>
      <c r="L310" s="58">
        <f t="shared" si="14"/>
        <v>0</v>
      </c>
    </row>
    <row r="311" spans="1:12" s="24" customFormat="1" ht="12.75" customHeight="1">
      <c r="A311" s="135">
        <v>303</v>
      </c>
      <c r="B311" s="117" t="s">
        <v>616</v>
      </c>
      <c r="C311" s="117" t="s">
        <v>326</v>
      </c>
      <c r="D311" s="117" t="s">
        <v>305</v>
      </c>
      <c r="E311" s="146" t="s">
        <v>149</v>
      </c>
      <c r="F311" s="93">
        <v>2598</v>
      </c>
      <c r="G311" s="169">
        <v>3</v>
      </c>
      <c r="H311" s="23">
        <f t="shared" si="12"/>
        <v>2448</v>
      </c>
      <c r="I311" s="63">
        <f t="shared" si="13"/>
        <v>0.11547344110854503</v>
      </c>
      <c r="J311" s="45"/>
      <c r="K311" s="21"/>
      <c r="L311" s="58">
        <f t="shared" si="14"/>
        <v>0</v>
      </c>
    </row>
    <row r="312" spans="1:12" s="24" customFormat="1" ht="12.75" customHeight="1">
      <c r="A312" s="135">
        <v>304</v>
      </c>
      <c r="B312" s="144" t="s">
        <v>749</v>
      </c>
      <c r="C312" s="144" t="s">
        <v>216</v>
      </c>
      <c r="D312" s="59" t="s">
        <v>764</v>
      </c>
      <c r="E312" s="18" t="s">
        <v>148</v>
      </c>
      <c r="F312" s="43">
        <v>2646</v>
      </c>
      <c r="G312" s="168">
        <v>4</v>
      </c>
      <c r="H312" s="23">
        <f t="shared" si="12"/>
        <v>2446</v>
      </c>
      <c r="I312" s="63">
        <f t="shared" si="13"/>
        <v>0.15117157974300832</v>
      </c>
      <c r="J312" s="50"/>
      <c r="K312" s="21"/>
      <c r="L312" s="58">
        <f t="shared" si="14"/>
        <v>0</v>
      </c>
    </row>
    <row r="313" spans="1:12" s="24" customFormat="1" ht="12.75" customHeight="1">
      <c r="A313" s="135">
        <v>305</v>
      </c>
      <c r="B313" s="137" t="s">
        <v>750</v>
      </c>
      <c r="C313" s="137" t="s">
        <v>273</v>
      </c>
      <c r="D313" s="59" t="s">
        <v>764</v>
      </c>
      <c r="E313" s="33" t="s">
        <v>150</v>
      </c>
      <c r="F313" s="43">
        <v>3145</v>
      </c>
      <c r="G313" s="168">
        <v>14</v>
      </c>
      <c r="H313" s="23">
        <f t="shared" si="12"/>
        <v>2445</v>
      </c>
      <c r="I313" s="63">
        <f t="shared" si="13"/>
        <v>0.4451510333863275</v>
      </c>
      <c r="J313" s="50"/>
      <c r="K313" s="21"/>
      <c r="L313" s="58">
        <f t="shared" si="14"/>
        <v>0</v>
      </c>
    </row>
    <row r="314" spans="1:12" s="24" customFormat="1" ht="12.75" customHeight="1">
      <c r="A314" s="135">
        <v>306</v>
      </c>
      <c r="B314" s="59" t="s">
        <v>252</v>
      </c>
      <c r="C314" s="59" t="s">
        <v>323</v>
      </c>
      <c r="D314" s="79" t="s">
        <v>141</v>
      </c>
      <c r="E314" s="147" t="s">
        <v>148</v>
      </c>
      <c r="F314" s="93">
        <v>3045</v>
      </c>
      <c r="G314" s="168">
        <v>12</v>
      </c>
      <c r="H314" s="23">
        <f t="shared" si="12"/>
        <v>2445</v>
      </c>
      <c r="I314" s="63">
        <f t="shared" si="13"/>
        <v>0.3940886699507389</v>
      </c>
      <c r="J314" s="50"/>
      <c r="K314" s="21"/>
      <c r="L314" s="58">
        <f t="shared" si="14"/>
        <v>0</v>
      </c>
    </row>
    <row r="315" spans="1:12" s="24" customFormat="1" ht="12.75" customHeight="1">
      <c r="A315" s="135">
        <v>307</v>
      </c>
      <c r="B315" s="117" t="s">
        <v>198</v>
      </c>
      <c r="C315" s="117" t="s">
        <v>45</v>
      </c>
      <c r="D315" s="137" t="s">
        <v>301</v>
      </c>
      <c r="E315" s="18" t="s">
        <v>149</v>
      </c>
      <c r="F315" s="93">
        <v>2840</v>
      </c>
      <c r="G315" s="169">
        <v>8</v>
      </c>
      <c r="H315" s="23">
        <f t="shared" si="12"/>
        <v>2440</v>
      </c>
      <c r="I315" s="63">
        <f t="shared" si="13"/>
        <v>0.28169014084507044</v>
      </c>
      <c r="J315" s="50"/>
      <c r="K315" s="21"/>
      <c r="L315" s="58">
        <f t="shared" si="14"/>
        <v>0</v>
      </c>
    </row>
    <row r="316" spans="1:12" s="24" customFormat="1" ht="12.75" customHeight="1">
      <c r="A316" s="135">
        <v>308</v>
      </c>
      <c r="B316" s="144" t="s">
        <v>751</v>
      </c>
      <c r="C316" s="144" t="s">
        <v>50</v>
      </c>
      <c r="D316" s="59" t="s">
        <v>763</v>
      </c>
      <c r="E316" s="18" t="s">
        <v>149</v>
      </c>
      <c r="F316" s="43">
        <v>2760</v>
      </c>
      <c r="G316" s="168">
        <v>7</v>
      </c>
      <c r="H316" s="23">
        <f t="shared" si="12"/>
        <v>2410</v>
      </c>
      <c r="I316" s="63">
        <f t="shared" si="13"/>
        <v>0.25362318840579706</v>
      </c>
      <c r="J316" s="50"/>
      <c r="K316" s="21"/>
      <c r="L316" s="58">
        <f t="shared" si="14"/>
        <v>0</v>
      </c>
    </row>
    <row r="317" spans="1:12" s="24" customFormat="1" ht="12.75" customHeight="1">
      <c r="A317" s="135">
        <v>309</v>
      </c>
      <c r="B317" s="145" t="s">
        <v>365</v>
      </c>
      <c r="C317" s="137" t="s">
        <v>44</v>
      </c>
      <c r="D317" s="145" t="s">
        <v>356</v>
      </c>
      <c r="E317" s="147" t="s">
        <v>149</v>
      </c>
      <c r="F317" s="177">
        <v>3006</v>
      </c>
      <c r="G317" s="174">
        <v>12</v>
      </c>
      <c r="H317" s="23">
        <f t="shared" si="12"/>
        <v>2406</v>
      </c>
      <c r="I317" s="63">
        <f t="shared" si="13"/>
        <v>0.39920159680638717</v>
      </c>
      <c r="J317" s="50"/>
      <c r="K317" s="21"/>
      <c r="L317" s="58">
        <f t="shared" si="14"/>
        <v>0</v>
      </c>
    </row>
    <row r="318" spans="1:12" s="24" customFormat="1" ht="12.75" customHeight="1">
      <c r="A318" s="135">
        <v>310</v>
      </c>
      <c r="B318" s="117" t="s">
        <v>584</v>
      </c>
      <c r="C318" s="117" t="s">
        <v>585</v>
      </c>
      <c r="D318" s="144" t="s">
        <v>138</v>
      </c>
      <c r="E318" s="18" t="s">
        <v>153</v>
      </c>
      <c r="F318" s="93">
        <v>2554</v>
      </c>
      <c r="G318" s="168">
        <v>3</v>
      </c>
      <c r="H318" s="23">
        <f t="shared" si="12"/>
        <v>2404</v>
      </c>
      <c r="I318" s="63">
        <f t="shared" si="13"/>
        <v>0.11746280344557558</v>
      </c>
      <c r="J318" s="50"/>
      <c r="K318" s="21"/>
      <c r="L318" s="58">
        <f t="shared" si="14"/>
        <v>0</v>
      </c>
    </row>
    <row r="319" spans="1:12" s="24" customFormat="1" ht="12.75" customHeight="1">
      <c r="A319" s="135">
        <v>311</v>
      </c>
      <c r="B319" s="129" t="s">
        <v>532</v>
      </c>
      <c r="C319" s="129" t="s">
        <v>533</v>
      </c>
      <c r="D319" s="153" t="s">
        <v>145</v>
      </c>
      <c r="E319" s="126" t="s">
        <v>148</v>
      </c>
      <c r="F319" s="93">
        <v>2752</v>
      </c>
      <c r="G319" s="170">
        <v>7</v>
      </c>
      <c r="H319" s="23">
        <f t="shared" si="12"/>
        <v>2402</v>
      </c>
      <c r="I319" s="63">
        <f t="shared" si="13"/>
        <v>0.2543604651162791</v>
      </c>
      <c r="J319" s="50"/>
      <c r="K319" s="21"/>
      <c r="L319" s="58">
        <f t="shared" si="14"/>
        <v>0</v>
      </c>
    </row>
    <row r="320" spans="1:12" s="24" customFormat="1" ht="12.75" customHeight="1">
      <c r="A320" s="135">
        <v>312</v>
      </c>
      <c r="B320" s="59" t="s">
        <v>586</v>
      </c>
      <c r="C320" s="59" t="s">
        <v>587</v>
      </c>
      <c r="D320" s="137" t="s">
        <v>140</v>
      </c>
      <c r="E320" s="42" t="s">
        <v>150</v>
      </c>
      <c r="F320" s="93">
        <v>2739</v>
      </c>
      <c r="G320" s="168">
        <v>7</v>
      </c>
      <c r="H320" s="23">
        <f t="shared" si="12"/>
        <v>2389</v>
      </c>
      <c r="I320" s="63">
        <f t="shared" si="13"/>
        <v>0.2555677254472435</v>
      </c>
      <c r="J320" s="50"/>
      <c r="K320" s="21"/>
      <c r="L320" s="58">
        <f t="shared" si="14"/>
        <v>0</v>
      </c>
    </row>
    <row r="321" spans="1:12" s="35" customFormat="1" ht="12.75" customHeight="1">
      <c r="A321" s="135">
        <v>313</v>
      </c>
      <c r="B321" s="151" t="s">
        <v>415</v>
      </c>
      <c r="C321" s="151" t="s">
        <v>46</v>
      </c>
      <c r="D321" s="151" t="s">
        <v>293</v>
      </c>
      <c r="E321" s="156" t="s">
        <v>150</v>
      </c>
      <c r="F321" s="178">
        <v>2835</v>
      </c>
      <c r="G321" s="175">
        <v>9</v>
      </c>
      <c r="H321" s="23">
        <f t="shared" si="12"/>
        <v>2385</v>
      </c>
      <c r="I321" s="63">
        <f t="shared" si="13"/>
        <v>0.31746031746031744</v>
      </c>
      <c r="J321" s="50"/>
      <c r="K321" s="21"/>
      <c r="L321" s="58">
        <f t="shared" si="14"/>
        <v>0</v>
      </c>
    </row>
    <row r="322" spans="1:12" s="24" customFormat="1" ht="12.75" customHeight="1">
      <c r="A322" s="135">
        <v>314</v>
      </c>
      <c r="B322" s="161" t="s">
        <v>97</v>
      </c>
      <c r="C322" s="137" t="s">
        <v>663</v>
      </c>
      <c r="D322" s="161" t="s">
        <v>822</v>
      </c>
      <c r="E322" s="156" t="s">
        <v>153</v>
      </c>
      <c r="F322" s="167">
        <v>2731</v>
      </c>
      <c r="G322" s="173">
        <v>7</v>
      </c>
      <c r="H322" s="23">
        <f t="shared" si="12"/>
        <v>2381</v>
      </c>
      <c r="I322" s="63">
        <f t="shared" si="13"/>
        <v>0.25631636763090443</v>
      </c>
      <c r="J322" s="50"/>
      <c r="K322" s="21"/>
      <c r="L322" s="58">
        <f t="shared" si="14"/>
        <v>0</v>
      </c>
    </row>
    <row r="323" spans="1:12" s="24" customFormat="1" ht="12.75" customHeight="1">
      <c r="A323" s="135">
        <v>315</v>
      </c>
      <c r="B323" s="161" t="s">
        <v>327</v>
      </c>
      <c r="C323" s="137" t="s">
        <v>42</v>
      </c>
      <c r="D323" s="161" t="s">
        <v>692</v>
      </c>
      <c r="E323" s="147" t="s">
        <v>153</v>
      </c>
      <c r="F323" s="167">
        <v>2629</v>
      </c>
      <c r="G323" s="173">
        <v>5</v>
      </c>
      <c r="H323" s="23">
        <f t="shared" si="12"/>
        <v>2379</v>
      </c>
      <c r="I323" s="63">
        <f t="shared" si="13"/>
        <v>0.1901863826550019</v>
      </c>
      <c r="J323" s="50"/>
      <c r="K323" s="21"/>
      <c r="L323" s="58">
        <f t="shared" si="14"/>
        <v>0</v>
      </c>
    </row>
    <row r="324" spans="1:12" s="24" customFormat="1" ht="12.75" customHeight="1">
      <c r="A324" s="135">
        <v>316</v>
      </c>
      <c r="B324" s="153" t="s">
        <v>752</v>
      </c>
      <c r="C324" s="153" t="s">
        <v>33</v>
      </c>
      <c r="D324" s="129" t="s">
        <v>761</v>
      </c>
      <c r="E324" s="32" t="s">
        <v>148</v>
      </c>
      <c r="F324" s="93">
        <v>2528</v>
      </c>
      <c r="G324" s="168">
        <v>3</v>
      </c>
      <c r="H324" s="23">
        <f t="shared" si="12"/>
        <v>2378</v>
      </c>
      <c r="I324" s="63">
        <f t="shared" si="13"/>
        <v>0.11867088607594937</v>
      </c>
      <c r="J324" s="50"/>
      <c r="K324" s="21"/>
      <c r="L324" s="58">
        <f t="shared" si="14"/>
        <v>0</v>
      </c>
    </row>
    <row r="325" spans="1:12" s="24" customFormat="1" ht="12.75" customHeight="1">
      <c r="A325" s="135">
        <v>317</v>
      </c>
      <c r="B325" s="151" t="s">
        <v>416</v>
      </c>
      <c r="C325" s="151" t="s">
        <v>42</v>
      </c>
      <c r="D325" s="151" t="s">
        <v>294</v>
      </c>
      <c r="E325" s="146" t="s">
        <v>150</v>
      </c>
      <c r="F325" s="176">
        <v>2866</v>
      </c>
      <c r="G325" s="174">
        <v>10</v>
      </c>
      <c r="H325" s="23">
        <f t="shared" si="12"/>
        <v>2366</v>
      </c>
      <c r="I325" s="63">
        <f t="shared" si="13"/>
        <v>0.34891835310537334</v>
      </c>
      <c r="J325" s="50"/>
      <c r="K325" s="21"/>
      <c r="L325" s="58">
        <f t="shared" si="14"/>
        <v>0</v>
      </c>
    </row>
    <row r="326" spans="1:12" s="24" customFormat="1" ht="12.75" customHeight="1">
      <c r="A326" s="135">
        <v>318</v>
      </c>
      <c r="B326" s="117" t="s">
        <v>93</v>
      </c>
      <c r="C326" s="117" t="s">
        <v>57</v>
      </c>
      <c r="D326" s="144" t="s">
        <v>146</v>
      </c>
      <c r="E326" s="18" t="s">
        <v>150</v>
      </c>
      <c r="F326" s="93">
        <v>3115</v>
      </c>
      <c r="G326" s="169">
        <v>15</v>
      </c>
      <c r="H326" s="23">
        <f t="shared" si="12"/>
        <v>2365</v>
      </c>
      <c r="I326" s="63">
        <f t="shared" si="13"/>
        <v>0.4815409309791332</v>
      </c>
      <c r="J326" s="50"/>
      <c r="K326" s="21"/>
      <c r="L326" s="58">
        <f t="shared" si="14"/>
        <v>0</v>
      </c>
    </row>
    <row r="327" spans="1:12" s="24" customFormat="1" ht="12.75" customHeight="1">
      <c r="A327" s="135">
        <v>319</v>
      </c>
      <c r="B327" s="144" t="s">
        <v>753</v>
      </c>
      <c r="C327" s="144" t="s">
        <v>33</v>
      </c>
      <c r="D327" s="129" t="s">
        <v>765</v>
      </c>
      <c r="E327" s="126" t="s">
        <v>149</v>
      </c>
      <c r="F327" s="43">
        <v>2652</v>
      </c>
      <c r="G327" s="168">
        <v>6</v>
      </c>
      <c r="H327" s="23">
        <f t="shared" si="12"/>
        <v>2352</v>
      </c>
      <c r="I327" s="63">
        <f t="shared" si="13"/>
        <v>0.22624434389140274</v>
      </c>
      <c r="J327" s="50"/>
      <c r="K327" s="21"/>
      <c r="L327" s="58">
        <f t="shared" si="14"/>
        <v>0</v>
      </c>
    </row>
    <row r="328" spans="1:12" s="24" customFormat="1" ht="12.75" customHeight="1">
      <c r="A328" s="135">
        <v>320</v>
      </c>
      <c r="B328" s="150" t="s">
        <v>461</v>
      </c>
      <c r="C328" s="150" t="s">
        <v>68</v>
      </c>
      <c r="D328" s="150" t="s">
        <v>434</v>
      </c>
      <c r="E328" s="147" t="s">
        <v>150</v>
      </c>
      <c r="F328" s="93">
        <v>2498</v>
      </c>
      <c r="G328" s="168">
        <v>3</v>
      </c>
      <c r="H328" s="23">
        <f t="shared" si="12"/>
        <v>2348</v>
      </c>
      <c r="I328" s="63">
        <f t="shared" si="13"/>
        <v>0.12009607686148918</v>
      </c>
      <c r="J328" s="50"/>
      <c r="K328" s="21"/>
      <c r="L328" s="58">
        <f t="shared" si="14"/>
        <v>0</v>
      </c>
    </row>
    <row r="329" spans="1:12" s="24" customFormat="1" ht="12.75" customHeight="1">
      <c r="A329" s="135">
        <v>321</v>
      </c>
      <c r="B329" s="59" t="s">
        <v>534</v>
      </c>
      <c r="C329" s="59" t="s">
        <v>31</v>
      </c>
      <c r="D329" s="153" t="s">
        <v>837</v>
      </c>
      <c r="E329" s="18" t="s">
        <v>148</v>
      </c>
      <c r="F329" s="93">
        <v>2742</v>
      </c>
      <c r="G329" s="168">
        <v>8</v>
      </c>
      <c r="H329" s="23">
        <f aca="true" t="shared" si="15" ref="H329:H382">F329-50*G329</f>
        <v>2342</v>
      </c>
      <c r="I329" s="63">
        <f aca="true" t="shared" si="16" ref="I329:I382">G329/F329*100</f>
        <v>0.29175784099197666</v>
      </c>
      <c r="J329" s="50"/>
      <c r="K329" s="21"/>
      <c r="L329" s="58">
        <f aca="true" t="shared" si="17" ref="L329:L382">J329*100-K329*250</f>
        <v>0</v>
      </c>
    </row>
    <row r="330" spans="1:12" s="24" customFormat="1" ht="12.75" customHeight="1">
      <c r="A330" s="135">
        <v>322</v>
      </c>
      <c r="B330" s="150" t="s">
        <v>462</v>
      </c>
      <c r="C330" s="150" t="s">
        <v>463</v>
      </c>
      <c r="D330" s="150" t="s">
        <v>464</v>
      </c>
      <c r="E330" s="147" t="s">
        <v>150</v>
      </c>
      <c r="F330" s="93">
        <v>2692</v>
      </c>
      <c r="G330" s="169">
        <v>7</v>
      </c>
      <c r="H330" s="23">
        <f t="shared" si="15"/>
        <v>2342</v>
      </c>
      <c r="I330" s="63">
        <f t="shared" si="16"/>
        <v>0.26002971768202077</v>
      </c>
      <c r="J330" s="50"/>
      <c r="K330" s="21"/>
      <c r="L330" s="58">
        <f t="shared" si="17"/>
        <v>0</v>
      </c>
    </row>
    <row r="331" spans="1:12" s="24" customFormat="1" ht="12.75" customHeight="1">
      <c r="A331" s="135">
        <v>323</v>
      </c>
      <c r="B331" s="137" t="s">
        <v>512</v>
      </c>
      <c r="C331" s="137" t="s">
        <v>60</v>
      </c>
      <c r="D331" s="59" t="s">
        <v>131</v>
      </c>
      <c r="E331" s="147" t="s">
        <v>148</v>
      </c>
      <c r="F331" s="93">
        <v>2629</v>
      </c>
      <c r="G331" s="168">
        <v>6</v>
      </c>
      <c r="H331" s="23">
        <f t="shared" si="15"/>
        <v>2329</v>
      </c>
      <c r="I331" s="63">
        <f t="shared" si="16"/>
        <v>0.2282236591860023</v>
      </c>
      <c r="J331" s="50"/>
      <c r="K331" s="21"/>
      <c r="L331" s="58">
        <f t="shared" si="17"/>
        <v>0</v>
      </c>
    </row>
    <row r="332" spans="1:12" s="24" customFormat="1" ht="12.75" customHeight="1">
      <c r="A332" s="135">
        <v>324</v>
      </c>
      <c r="B332" s="150" t="s">
        <v>799</v>
      </c>
      <c r="C332" s="144" t="s">
        <v>66</v>
      </c>
      <c r="D332" s="150" t="s">
        <v>807</v>
      </c>
      <c r="E332" s="18" t="s">
        <v>148</v>
      </c>
      <c r="F332" s="176">
        <v>2828</v>
      </c>
      <c r="G332" s="174">
        <v>10</v>
      </c>
      <c r="H332" s="23">
        <f t="shared" si="15"/>
        <v>2328</v>
      </c>
      <c r="I332" s="63">
        <f t="shared" si="16"/>
        <v>0.3536067892503536</v>
      </c>
      <c r="J332" s="50"/>
      <c r="K332" s="21"/>
      <c r="L332" s="58">
        <f t="shared" si="17"/>
        <v>0</v>
      </c>
    </row>
    <row r="333" spans="1:12" s="24" customFormat="1" ht="12.75" customHeight="1">
      <c r="A333" s="135">
        <v>325</v>
      </c>
      <c r="B333" s="150" t="s">
        <v>800</v>
      </c>
      <c r="C333" s="144" t="s">
        <v>65</v>
      </c>
      <c r="D333" s="150" t="s">
        <v>807</v>
      </c>
      <c r="E333" s="18" t="s">
        <v>150</v>
      </c>
      <c r="F333" s="176">
        <v>2324</v>
      </c>
      <c r="G333" s="174">
        <v>0</v>
      </c>
      <c r="H333" s="23">
        <f t="shared" si="15"/>
        <v>2324</v>
      </c>
      <c r="I333" s="63">
        <f t="shared" si="16"/>
        <v>0</v>
      </c>
      <c r="J333" s="50"/>
      <c r="K333" s="21"/>
      <c r="L333" s="58">
        <f t="shared" si="17"/>
        <v>0</v>
      </c>
    </row>
    <row r="334" spans="1:12" s="24" customFormat="1" ht="12.75" customHeight="1">
      <c r="A334" s="135">
        <v>326</v>
      </c>
      <c r="B334" s="145" t="s">
        <v>366</v>
      </c>
      <c r="C334" s="144" t="s">
        <v>57</v>
      </c>
      <c r="D334" s="145" t="s">
        <v>354</v>
      </c>
      <c r="E334" s="147" t="s">
        <v>148</v>
      </c>
      <c r="F334" s="177">
        <v>2870</v>
      </c>
      <c r="G334" s="174">
        <v>11</v>
      </c>
      <c r="H334" s="23">
        <f t="shared" si="15"/>
        <v>2320</v>
      </c>
      <c r="I334" s="63">
        <f t="shared" si="16"/>
        <v>0.3832752613240418</v>
      </c>
      <c r="J334" s="50"/>
      <c r="K334" s="21"/>
      <c r="L334" s="58">
        <f t="shared" si="17"/>
        <v>0</v>
      </c>
    </row>
    <row r="335" spans="1:12" s="24" customFormat="1" ht="12.75" customHeight="1">
      <c r="A335" s="135">
        <v>327</v>
      </c>
      <c r="B335" s="150" t="s">
        <v>801</v>
      </c>
      <c r="C335" s="144" t="s">
        <v>125</v>
      </c>
      <c r="D335" s="150" t="s">
        <v>807</v>
      </c>
      <c r="E335" s="18" t="s">
        <v>148</v>
      </c>
      <c r="F335" s="176">
        <v>2519</v>
      </c>
      <c r="G335" s="174">
        <v>4</v>
      </c>
      <c r="H335" s="23">
        <f t="shared" si="15"/>
        <v>2319</v>
      </c>
      <c r="I335" s="63">
        <f t="shared" si="16"/>
        <v>0.15879317189360856</v>
      </c>
      <c r="J335" s="50"/>
      <c r="K335" s="21"/>
      <c r="L335" s="58">
        <f t="shared" si="17"/>
        <v>0</v>
      </c>
    </row>
    <row r="336" spans="1:12" s="24" customFormat="1" ht="12.75" customHeight="1">
      <c r="A336" s="135">
        <v>328</v>
      </c>
      <c r="B336" s="117" t="s">
        <v>611</v>
      </c>
      <c r="C336" s="117" t="s">
        <v>89</v>
      </c>
      <c r="D336" s="117" t="s">
        <v>310</v>
      </c>
      <c r="E336" s="147" t="s">
        <v>150</v>
      </c>
      <c r="F336" s="93">
        <v>2717</v>
      </c>
      <c r="G336" s="168">
        <v>8</v>
      </c>
      <c r="H336" s="23">
        <f t="shared" si="15"/>
        <v>2317</v>
      </c>
      <c r="I336" s="63">
        <f t="shared" si="16"/>
        <v>0.2944423997055576</v>
      </c>
      <c r="J336" s="50"/>
      <c r="K336" s="21"/>
      <c r="L336" s="58">
        <f t="shared" si="17"/>
        <v>0</v>
      </c>
    </row>
    <row r="337" spans="1:12" s="24" customFormat="1" ht="12.75" customHeight="1">
      <c r="A337" s="135">
        <v>329</v>
      </c>
      <c r="B337" s="59" t="s">
        <v>535</v>
      </c>
      <c r="C337" s="59" t="s">
        <v>536</v>
      </c>
      <c r="D337" s="137" t="s">
        <v>299</v>
      </c>
      <c r="E337" s="18" t="s">
        <v>149</v>
      </c>
      <c r="F337" s="93">
        <v>2712</v>
      </c>
      <c r="G337" s="168">
        <v>8</v>
      </c>
      <c r="H337" s="23">
        <f t="shared" si="15"/>
        <v>2312</v>
      </c>
      <c r="I337" s="63">
        <f t="shared" si="16"/>
        <v>0.2949852507374631</v>
      </c>
      <c r="J337" s="50"/>
      <c r="K337" s="21"/>
      <c r="L337" s="58">
        <f t="shared" si="17"/>
        <v>0</v>
      </c>
    </row>
    <row r="338" spans="1:12" s="24" customFormat="1" ht="12.75" customHeight="1">
      <c r="A338" s="135">
        <v>330</v>
      </c>
      <c r="B338" s="151" t="s">
        <v>417</v>
      </c>
      <c r="C338" s="151" t="s">
        <v>164</v>
      </c>
      <c r="D338" s="144" t="s">
        <v>834</v>
      </c>
      <c r="E338" s="156" t="s">
        <v>153</v>
      </c>
      <c r="F338" s="178">
        <v>2560</v>
      </c>
      <c r="G338" s="175">
        <v>5</v>
      </c>
      <c r="H338" s="23">
        <f t="shared" si="15"/>
        <v>2310</v>
      </c>
      <c r="I338" s="63">
        <f t="shared" si="16"/>
        <v>0.1953125</v>
      </c>
      <c r="J338" s="50"/>
      <c r="K338" s="21"/>
      <c r="L338" s="58">
        <f t="shared" si="17"/>
        <v>0</v>
      </c>
    </row>
    <row r="339" spans="1:12" s="24" customFormat="1" ht="12.75" customHeight="1">
      <c r="A339" s="135">
        <v>331</v>
      </c>
      <c r="B339" s="161" t="s">
        <v>686</v>
      </c>
      <c r="C339" s="145" t="s">
        <v>358</v>
      </c>
      <c r="D339" s="161" t="s">
        <v>692</v>
      </c>
      <c r="E339" s="147" t="s">
        <v>148</v>
      </c>
      <c r="F339" s="167">
        <v>2459</v>
      </c>
      <c r="G339" s="173">
        <v>3</v>
      </c>
      <c r="H339" s="23">
        <f t="shared" si="15"/>
        <v>2309</v>
      </c>
      <c r="I339" s="63">
        <f t="shared" si="16"/>
        <v>0.12200081333875558</v>
      </c>
      <c r="J339" s="50"/>
      <c r="K339" s="21"/>
      <c r="L339" s="58">
        <f t="shared" si="17"/>
        <v>0</v>
      </c>
    </row>
    <row r="340" spans="1:12" s="24" customFormat="1" ht="12.75" customHeight="1">
      <c r="A340" s="135">
        <v>332</v>
      </c>
      <c r="B340" s="144" t="s">
        <v>282</v>
      </c>
      <c r="C340" s="144" t="s">
        <v>50</v>
      </c>
      <c r="D340" s="117" t="s">
        <v>517</v>
      </c>
      <c r="E340" s="147" t="s">
        <v>148</v>
      </c>
      <c r="F340" s="93">
        <v>2552</v>
      </c>
      <c r="G340" s="169">
        <v>5</v>
      </c>
      <c r="H340" s="23">
        <f t="shared" si="15"/>
        <v>2302</v>
      </c>
      <c r="I340" s="63">
        <f t="shared" si="16"/>
        <v>0.1959247648902821</v>
      </c>
      <c r="J340" s="50"/>
      <c r="K340" s="21"/>
      <c r="L340" s="58">
        <f t="shared" si="17"/>
        <v>0</v>
      </c>
    </row>
    <row r="341" spans="1:12" s="24" customFormat="1" ht="12.75" customHeight="1">
      <c r="A341" s="135">
        <v>333</v>
      </c>
      <c r="B341" s="117" t="s">
        <v>614</v>
      </c>
      <c r="C341" s="117" t="s">
        <v>33</v>
      </c>
      <c r="D341" s="34" t="s">
        <v>141</v>
      </c>
      <c r="E341" s="156" t="s">
        <v>150</v>
      </c>
      <c r="F341" s="93">
        <v>2650</v>
      </c>
      <c r="G341" s="169">
        <v>7</v>
      </c>
      <c r="H341" s="23">
        <f t="shared" si="15"/>
        <v>2300</v>
      </c>
      <c r="I341" s="63">
        <f t="shared" si="16"/>
        <v>0.2641509433962264</v>
      </c>
      <c r="J341" s="45"/>
      <c r="K341" s="21"/>
      <c r="L341" s="58">
        <f t="shared" si="17"/>
        <v>0</v>
      </c>
    </row>
    <row r="342" spans="1:12" s="24" customFormat="1" ht="12.75" customHeight="1">
      <c r="A342" s="135">
        <v>334</v>
      </c>
      <c r="B342" s="153" t="s">
        <v>652</v>
      </c>
      <c r="C342" s="153" t="s">
        <v>96</v>
      </c>
      <c r="D342" s="144" t="s">
        <v>314</v>
      </c>
      <c r="E342" s="126"/>
      <c r="F342" s="93">
        <v>2998</v>
      </c>
      <c r="G342" s="170">
        <v>14</v>
      </c>
      <c r="H342" s="23">
        <f t="shared" si="15"/>
        <v>2298</v>
      </c>
      <c r="I342" s="63">
        <f t="shared" si="16"/>
        <v>0.46697798532354906</v>
      </c>
      <c r="J342" s="50">
        <v>41</v>
      </c>
      <c r="K342" s="21">
        <v>5</v>
      </c>
      <c r="L342" s="58">
        <f t="shared" si="17"/>
        <v>2850</v>
      </c>
    </row>
    <row r="343" spans="1:12" s="24" customFormat="1" ht="12.75" customHeight="1">
      <c r="A343" s="135">
        <v>335</v>
      </c>
      <c r="B343" s="161" t="s">
        <v>687</v>
      </c>
      <c r="C343" s="137" t="s">
        <v>119</v>
      </c>
      <c r="D343" s="161" t="s">
        <v>697</v>
      </c>
      <c r="E343" s="147" t="s">
        <v>148</v>
      </c>
      <c r="F343" s="167">
        <v>2497</v>
      </c>
      <c r="G343" s="173">
        <v>4</v>
      </c>
      <c r="H343" s="23">
        <f t="shared" si="15"/>
        <v>2297</v>
      </c>
      <c r="I343" s="63">
        <f t="shared" si="16"/>
        <v>0.16019223067681218</v>
      </c>
      <c r="J343" s="50"/>
      <c r="K343" s="21"/>
      <c r="L343" s="58">
        <f t="shared" si="17"/>
        <v>0</v>
      </c>
    </row>
    <row r="344" spans="1:12" s="24" customFormat="1" ht="12.75" customHeight="1">
      <c r="A344" s="135">
        <v>336</v>
      </c>
      <c r="B344" s="145" t="s">
        <v>177</v>
      </c>
      <c r="C344" s="145" t="s">
        <v>212</v>
      </c>
      <c r="D344" s="145" t="s">
        <v>395</v>
      </c>
      <c r="E344" s="146" t="s">
        <v>148</v>
      </c>
      <c r="F344" s="177">
        <v>2446</v>
      </c>
      <c r="G344" s="174">
        <v>3</v>
      </c>
      <c r="H344" s="23">
        <f t="shared" si="15"/>
        <v>2296</v>
      </c>
      <c r="I344" s="63">
        <f t="shared" si="16"/>
        <v>0.12264922322158626</v>
      </c>
      <c r="J344" s="45"/>
      <c r="K344" s="21"/>
      <c r="L344" s="58">
        <f t="shared" si="17"/>
        <v>0</v>
      </c>
    </row>
    <row r="345" spans="1:12" s="24" customFormat="1" ht="12.75" customHeight="1">
      <c r="A345" s="135">
        <v>337</v>
      </c>
      <c r="B345" s="117" t="s">
        <v>622</v>
      </c>
      <c r="C345" s="117" t="s">
        <v>623</v>
      </c>
      <c r="D345" s="117" t="s">
        <v>305</v>
      </c>
      <c r="E345" s="147" t="s">
        <v>150</v>
      </c>
      <c r="F345" s="93">
        <v>2288</v>
      </c>
      <c r="G345" s="168">
        <v>0</v>
      </c>
      <c r="H345" s="23">
        <f t="shared" si="15"/>
        <v>2288</v>
      </c>
      <c r="I345" s="63">
        <f t="shared" si="16"/>
        <v>0</v>
      </c>
      <c r="J345" s="50"/>
      <c r="K345" s="21"/>
      <c r="L345" s="58">
        <f t="shared" si="17"/>
        <v>0</v>
      </c>
    </row>
    <row r="346" spans="1:12" s="24" customFormat="1" ht="12.75" customHeight="1">
      <c r="A346" s="135">
        <v>338</v>
      </c>
      <c r="B346" s="137" t="s">
        <v>176</v>
      </c>
      <c r="C346" s="137" t="s">
        <v>44</v>
      </c>
      <c r="D346" s="79" t="s">
        <v>127</v>
      </c>
      <c r="E346" s="147" t="s">
        <v>150</v>
      </c>
      <c r="F346" s="93">
        <v>2636</v>
      </c>
      <c r="G346" s="168">
        <v>7</v>
      </c>
      <c r="H346" s="23">
        <f t="shared" si="15"/>
        <v>2286</v>
      </c>
      <c r="I346" s="63">
        <f t="shared" si="16"/>
        <v>0.26555386949924126</v>
      </c>
      <c r="J346" s="50"/>
      <c r="K346" s="21"/>
      <c r="L346" s="58">
        <f t="shared" si="17"/>
        <v>0</v>
      </c>
    </row>
    <row r="347" spans="1:12" s="24" customFormat="1" ht="12.75" customHeight="1">
      <c r="A347" s="135">
        <v>339</v>
      </c>
      <c r="B347" s="150" t="s">
        <v>465</v>
      </c>
      <c r="C347" s="150" t="s">
        <v>120</v>
      </c>
      <c r="D347" s="150" t="s">
        <v>434</v>
      </c>
      <c r="E347" s="147" t="s">
        <v>148</v>
      </c>
      <c r="F347" s="93">
        <v>2280</v>
      </c>
      <c r="G347" s="169">
        <v>0</v>
      </c>
      <c r="H347" s="23">
        <f t="shared" si="15"/>
        <v>2280</v>
      </c>
      <c r="I347" s="63">
        <f t="shared" si="16"/>
        <v>0</v>
      </c>
      <c r="J347" s="50"/>
      <c r="K347" s="21"/>
      <c r="L347" s="58">
        <f t="shared" si="17"/>
        <v>0</v>
      </c>
    </row>
    <row r="348" spans="1:12" s="24" customFormat="1" ht="12.75" customHeight="1">
      <c r="A348" s="135">
        <v>340</v>
      </c>
      <c r="B348" s="137" t="s">
        <v>754</v>
      </c>
      <c r="C348" s="137" t="s">
        <v>36</v>
      </c>
      <c r="D348" s="59" t="s">
        <v>115</v>
      </c>
      <c r="E348" s="33" t="s">
        <v>149</v>
      </c>
      <c r="F348" s="43">
        <v>2628</v>
      </c>
      <c r="G348" s="168">
        <v>7</v>
      </c>
      <c r="H348" s="23">
        <f t="shared" si="15"/>
        <v>2278</v>
      </c>
      <c r="I348" s="63">
        <f t="shared" si="16"/>
        <v>0.2663622526636225</v>
      </c>
      <c r="J348" s="154">
        <v>63</v>
      </c>
      <c r="K348" s="21">
        <v>3</v>
      </c>
      <c r="L348" s="58">
        <f t="shared" si="17"/>
        <v>5550</v>
      </c>
    </row>
    <row r="349" spans="1:12" s="24" customFormat="1" ht="12.75" customHeight="1">
      <c r="A349" s="135">
        <v>341</v>
      </c>
      <c r="B349" s="150" t="s">
        <v>802</v>
      </c>
      <c r="C349" s="137" t="s">
        <v>803</v>
      </c>
      <c r="D349" s="150" t="s">
        <v>826</v>
      </c>
      <c r="E349" s="18" t="s">
        <v>148</v>
      </c>
      <c r="F349" s="176">
        <v>2413</v>
      </c>
      <c r="G349" s="174">
        <v>3</v>
      </c>
      <c r="H349" s="23">
        <f t="shared" si="15"/>
        <v>2263</v>
      </c>
      <c r="I349" s="63">
        <f t="shared" si="16"/>
        <v>0.12432656444260257</v>
      </c>
      <c r="J349" s="50">
        <v>53</v>
      </c>
      <c r="K349" s="21">
        <v>9</v>
      </c>
      <c r="L349" s="58">
        <f t="shared" si="17"/>
        <v>3050</v>
      </c>
    </row>
    <row r="350" spans="1:12" s="24" customFormat="1" ht="12.75" customHeight="1">
      <c r="A350" s="135">
        <v>342</v>
      </c>
      <c r="B350" s="161" t="s">
        <v>688</v>
      </c>
      <c r="C350" s="165" t="s">
        <v>152</v>
      </c>
      <c r="D350" s="161" t="s">
        <v>696</v>
      </c>
      <c r="E350" s="147" t="s">
        <v>150</v>
      </c>
      <c r="F350" s="167">
        <v>2507</v>
      </c>
      <c r="G350" s="173">
        <v>5</v>
      </c>
      <c r="H350" s="23">
        <f t="shared" si="15"/>
        <v>2257</v>
      </c>
      <c r="I350" s="63">
        <f t="shared" si="16"/>
        <v>0.1994415636218588</v>
      </c>
      <c r="J350" s="50"/>
      <c r="K350" s="21"/>
      <c r="L350" s="58">
        <f t="shared" si="17"/>
        <v>0</v>
      </c>
    </row>
    <row r="351" spans="1:12" s="24" customFormat="1" ht="12.75" customHeight="1">
      <c r="A351" s="135">
        <v>343</v>
      </c>
      <c r="B351" s="144" t="s">
        <v>755</v>
      </c>
      <c r="C351" s="144" t="s">
        <v>25</v>
      </c>
      <c r="D351" s="144" t="s">
        <v>143</v>
      </c>
      <c r="E351" s="126"/>
      <c r="F351" s="43">
        <v>2546</v>
      </c>
      <c r="G351" s="168">
        <v>6</v>
      </c>
      <c r="H351" s="23">
        <f t="shared" si="15"/>
        <v>2246</v>
      </c>
      <c r="I351" s="63">
        <f t="shared" si="16"/>
        <v>0.2356637863315004</v>
      </c>
      <c r="J351" s="154">
        <v>69</v>
      </c>
      <c r="K351" s="21">
        <v>7</v>
      </c>
      <c r="L351" s="58">
        <f t="shared" si="17"/>
        <v>5150</v>
      </c>
    </row>
    <row r="352" spans="1:12" s="24" customFormat="1" ht="12.75" customHeight="1">
      <c r="A352" s="135">
        <v>344</v>
      </c>
      <c r="B352" s="59" t="s">
        <v>619</v>
      </c>
      <c r="C352" s="59" t="s">
        <v>42</v>
      </c>
      <c r="D352" s="144" t="s">
        <v>306</v>
      </c>
      <c r="E352" s="163" t="s">
        <v>149</v>
      </c>
      <c r="F352" s="93">
        <v>2396</v>
      </c>
      <c r="G352" s="168">
        <v>3</v>
      </c>
      <c r="H352" s="23">
        <f t="shared" si="15"/>
        <v>2246</v>
      </c>
      <c r="I352" s="63">
        <f t="shared" si="16"/>
        <v>0.12520868113522537</v>
      </c>
      <c r="J352" s="50"/>
      <c r="K352" s="21"/>
      <c r="L352" s="58">
        <f t="shared" si="17"/>
        <v>0</v>
      </c>
    </row>
    <row r="353" spans="1:12" s="24" customFormat="1" ht="12.75" customHeight="1">
      <c r="A353" s="135">
        <v>345</v>
      </c>
      <c r="B353" s="59" t="s">
        <v>537</v>
      </c>
      <c r="C353" s="59" t="s">
        <v>44</v>
      </c>
      <c r="D353" s="144" t="s">
        <v>298</v>
      </c>
      <c r="E353" s="18" t="s">
        <v>148</v>
      </c>
      <c r="F353" s="93">
        <v>2484</v>
      </c>
      <c r="G353" s="168">
        <v>5</v>
      </c>
      <c r="H353" s="23">
        <f t="shared" si="15"/>
        <v>2234</v>
      </c>
      <c r="I353" s="63">
        <f t="shared" si="16"/>
        <v>0.20128824476650561</v>
      </c>
      <c r="J353" s="50"/>
      <c r="K353" s="21"/>
      <c r="L353" s="58">
        <f t="shared" si="17"/>
        <v>0</v>
      </c>
    </row>
    <row r="354" spans="1:12" s="24" customFormat="1" ht="12.75" customHeight="1">
      <c r="A354" s="135">
        <v>346</v>
      </c>
      <c r="B354" s="144" t="s">
        <v>118</v>
      </c>
      <c r="C354" s="137" t="s">
        <v>42</v>
      </c>
      <c r="D354" s="137" t="s">
        <v>819</v>
      </c>
      <c r="E354" s="147" t="s">
        <v>150</v>
      </c>
      <c r="F354" s="93">
        <v>2612</v>
      </c>
      <c r="G354" s="168">
        <v>8</v>
      </c>
      <c r="H354" s="23">
        <f t="shared" si="15"/>
        <v>2212</v>
      </c>
      <c r="I354" s="63">
        <f t="shared" si="16"/>
        <v>0.3062787136294028</v>
      </c>
      <c r="J354" s="45"/>
      <c r="K354" s="21"/>
      <c r="L354" s="58">
        <f t="shared" si="17"/>
        <v>0</v>
      </c>
    </row>
    <row r="355" spans="1:12" s="24" customFormat="1" ht="12.75" customHeight="1">
      <c r="A355" s="135">
        <v>347</v>
      </c>
      <c r="B355" s="161" t="s">
        <v>664</v>
      </c>
      <c r="C355" s="137" t="s">
        <v>57</v>
      </c>
      <c r="D355" s="161" t="s">
        <v>696</v>
      </c>
      <c r="E355" s="147" t="s">
        <v>153</v>
      </c>
      <c r="F355" s="167">
        <v>2508</v>
      </c>
      <c r="G355" s="173">
        <v>6</v>
      </c>
      <c r="H355" s="23">
        <f t="shared" si="15"/>
        <v>2208</v>
      </c>
      <c r="I355" s="63">
        <f t="shared" si="16"/>
        <v>0.23923444976076555</v>
      </c>
      <c r="J355" s="50">
        <v>46</v>
      </c>
      <c r="K355" s="21">
        <v>3</v>
      </c>
      <c r="L355" s="58">
        <f t="shared" si="17"/>
        <v>3850</v>
      </c>
    </row>
    <row r="356" spans="1:12" s="24" customFormat="1" ht="12.75" customHeight="1">
      <c r="A356" s="135">
        <v>348</v>
      </c>
      <c r="B356" s="150" t="s">
        <v>804</v>
      </c>
      <c r="C356" s="144" t="s">
        <v>805</v>
      </c>
      <c r="D356" s="150" t="s">
        <v>808</v>
      </c>
      <c r="E356" s="18" t="s">
        <v>150</v>
      </c>
      <c r="F356" s="176">
        <v>2251</v>
      </c>
      <c r="G356" s="174">
        <v>1</v>
      </c>
      <c r="H356" s="23">
        <f t="shared" si="15"/>
        <v>2201</v>
      </c>
      <c r="I356" s="63">
        <f t="shared" si="16"/>
        <v>0.0444247001332741</v>
      </c>
      <c r="J356" s="50"/>
      <c r="K356" s="21"/>
      <c r="L356" s="58">
        <f t="shared" si="17"/>
        <v>0</v>
      </c>
    </row>
    <row r="357" spans="1:12" s="24" customFormat="1" ht="12.75" customHeight="1">
      <c r="A357" s="135">
        <v>349</v>
      </c>
      <c r="B357" s="161" t="s">
        <v>689</v>
      </c>
      <c r="C357" s="145" t="s">
        <v>33</v>
      </c>
      <c r="D357" s="161" t="s">
        <v>821</v>
      </c>
      <c r="E357" s="147" t="s">
        <v>705</v>
      </c>
      <c r="F357" s="167">
        <v>2449</v>
      </c>
      <c r="G357" s="173">
        <v>5</v>
      </c>
      <c r="H357" s="23">
        <f t="shared" si="15"/>
        <v>2199</v>
      </c>
      <c r="I357" s="63">
        <f t="shared" si="16"/>
        <v>0.2041649652919559</v>
      </c>
      <c r="J357" s="50"/>
      <c r="K357" s="21"/>
      <c r="L357" s="58">
        <f t="shared" si="17"/>
        <v>0</v>
      </c>
    </row>
    <row r="358" spans="1:12" s="24" customFormat="1" ht="12.75" customHeight="1">
      <c r="A358" s="135">
        <v>350</v>
      </c>
      <c r="B358" s="150" t="s">
        <v>466</v>
      </c>
      <c r="C358" s="150" t="s">
        <v>75</v>
      </c>
      <c r="D358" s="150" t="s">
        <v>434</v>
      </c>
      <c r="E358" s="147" t="s">
        <v>150</v>
      </c>
      <c r="F358" s="93">
        <v>2294</v>
      </c>
      <c r="G358" s="168">
        <v>2</v>
      </c>
      <c r="H358" s="23">
        <f t="shared" si="15"/>
        <v>2194</v>
      </c>
      <c r="I358" s="63">
        <f t="shared" si="16"/>
        <v>0.08718395815170009</v>
      </c>
      <c r="J358" s="50"/>
      <c r="K358" s="21"/>
      <c r="L358" s="58">
        <f t="shared" si="17"/>
        <v>0</v>
      </c>
    </row>
    <row r="359" spans="1:12" s="24" customFormat="1" ht="12.75" customHeight="1">
      <c r="A359" s="135">
        <v>351</v>
      </c>
      <c r="B359" s="145" t="s">
        <v>344</v>
      </c>
      <c r="C359" s="153" t="s">
        <v>53</v>
      </c>
      <c r="D359" s="145" t="s">
        <v>155</v>
      </c>
      <c r="E359" s="166" t="s">
        <v>148</v>
      </c>
      <c r="F359" s="176">
        <v>2386</v>
      </c>
      <c r="G359" s="174">
        <v>4</v>
      </c>
      <c r="H359" s="23">
        <f t="shared" si="15"/>
        <v>2186</v>
      </c>
      <c r="I359" s="63">
        <f t="shared" si="16"/>
        <v>0.16764459346186086</v>
      </c>
      <c r="J359" s="50">
        <v>43</v>
      </c>
      <c r="K359" s="21">
        <v>5</v>
      </c>
      <c r="L359" s="58">
        <f t="shared" si="17"/>
        <v>3050</v>
      </c>
    </row>
    <row r="360" spans="1:12" s="24" customFormat="1" ht="12.75" customHeight="1">
      <c r="A360" s="135">
        <v>352</v>
      </c>
      <c r="B360" s="144" t="s">
        <v>480</v>
      </c>
      <c r="C360" s="137" t="s">
        <v>60</v>
      </c>
      <c r="D360" s="117" t="s">
        <v>127</v>
      </c>
      <c r="E360" s="147" t="s">
        <v>150</v>
      </c>
      <c r="F360" s="93">
        <v>2434</v>
      </c>
      <c r="G360" s="169">
        <v>5</v>
      </c>
      <c r="H360" s="23">
        <f t="shared" si="15"/>
        <v>2184</v>
      </c>
      <c r="I360" s="63">
        <f t="shared" si="16"/>
        <v>0.2054231717337716</v>
      </c>
      <c r="J360" s="50"/>
      <c r="K360" s="21"/>
      <c r="L360" s="58">
        <f t="shared" si="17"/>
        <v>0</v>
      </c>
    </row>
    <row r="361" spans="1:12" s="24" customFormat="1" ht="12.75" customHeight="1">
      <c r="A361" s="135">
        <v>353</v>
      </c>
      <c r="B361" s="151" t="s">
        <v>418</v>
      </c>
      <c r="C361" s="151" t="s">
        <v>45</v>
      </c>
      <c r="D361" s="151" t="s">
        <v>292</v>
      </c>
      <c r="E361" s="146" t="s">
        <v>148</v>
      </c>
      <c r="F361" s="176">
        <v>2532</v>
      </c>
      <c r="G361" s="174">
        <v>7</v>
      </c>
      <c r="H361" s="23">
        <f t="shared" si="15"/>
        <v>2182</v>
      </c>
      <c r="I361" s="63">
        <f t="shared" si="16"/>
        <v>0.2764612954186414</v>
      </c>
      <c r="J361" s="50"/>
      <c r="K361" s="21"/>
      <c r="L361" s="58">
        <f t="shared" si="17"/>
        <v>0</v>
      </c>
    </row>
    <row r="362" spans="1:12" s="24" customFormat="1" ht="12.75" customHeight="1">
      <c r="A362" s="135">
        <v>354</v>
      </c>
      <c r="B362" s="144" t="s">
        <v>49</v>
      </c>
      <c r="C362" s="144" t="s">
        <v>258</v>
      </c>
      <c r="D362" s="144" t="s">
        <v>314</v>
      </c>
      <c r="E362" s="18"/>
      <c r="F362" s="93">
        <v>2509</v>
      </c>
      <c r="G362" s="169">
        <v>7</v>
      </c>
      <c r="H362" s="23">
        <f t="shared" si="15"/>
        <v>2159</v>
      </c>
      <c r="I362" s="63">
        <f t="shared" si="16"/>
        <v>0.27899561578318055</v>
      </c>
      <c r="J362" s="50">
        <v>57</v>
      </c>
      <c r="K362" s="21">
        <v>2</v>
      </c>
      <c r="L362" s="58">
        <f t="shared" si="17"/>
        <v>5200</v>
      </c>
    </row>
    <row r="363" spans="1:12" s="24" customFormat="1" ht="12.75" customHeight="1">
      <c r="A363" s="135">
        <v>355</v>
      </c>
      <c r="B363" s="117" t="s">
        <v>538</v>
      </c>
      <c r="C363" s="59" t="s">
        <v>42</v>
      </c>
      <c r="D363" s="144" t="s">
        <v>836</v>
      </c>
      <c r="E363" s="18" t="s">
        <v>153</v>
      </c>
      <c r="F363" s="93">
        <v>2402</v>
      </c>
      <c r="G363" s="168">
        <v>5</v>
      </c>
      <c r="H363" s="23">
        <f t="shared" si="15"/>
        <v>2152</v>
      </c>
      <c r="I363" s="63">
        <f t="shared" si="16"/>
        <v>0.20815986677768525</v>
      </c>
      <c r="J363" s="45"/>
      <c r="K363" s="21"/>
      <c r="L363" s="58">
        <f t="shared" si="17"/>
        <v>0</v>
      </c>
    </row>
    <row r="364" spans="1:12" s="24" customFormat="1" ht="12.75" customHeight="1">
      <c r="A364" s="135">
        <v>356</v>
      </c>
      <c r="B364" s="59" t="s">
        <v>620</v>
      </c>
      <c r="C364" s="59" t="s">
        <v>51</v>
      </c>
      <c r="D364" s="79" t="s">
        <v>621</v>
      </c>
      <c r="E364" s="147" t="s">
        <v>150</v>
      </c>
      <c r="F364" s="93">
        <v>2294</v>
      </c>
      <c r="G364" s="168">
        <v>3</v>
      </c>
      <c r="H364" s="23">
        <f t="shared" si="15"/>
        <v>2144</v>
      </c>
      <c r="I364" s="63">
        <f t="shared" si="16"/>
        <v>0.13077593722755013</v>
      </c>
      <c r="J364" s="50"/>
      <c r="K364" s="21"/>
      <c r="L364" s="58">
        <f t="shared" si="17"/>
        <v>0</v>
      </c>
    </row>
    <row r="365" spans="1:12" s="35" customFormat="1" ht="12.75" customHeight="1">
      <c r="A365" s="135">
        <v>357</v>
      </c>
      <c r="B365" s="59" t="s">
        <v>624</v>
      </c>
      <c r="C365" s="59" t="s">
        <v>50</v>
      </c>
      <c r="D365" s="79" t="s">
        <v>305</v>
      </c>
      <c r="E365" s="147" t="s">
        <v>148</v>
      </c>
      <c r="F365" s="93">
        <v>2193</v>
      </c>
      <c r="G365" s="168">
        <v>1</v>
      </c>
      <c r="H365" s="23">
        <f t="shared" si="15"/>
        <v>2143</v>
      </c>
      <c r="I365" s="63">
        <f t="shared" si="16"/>
        <v>0.045599635202918376</v>
      </c>
      <c r="J365" s="50"/>
      <c r="K365" s="21"/>
      <c r="L365" s="58">
        <f t="shared" si="17"/>
        <v>0</v>
      </c>
    </row>
    <row r="366" spans="1:12" s="24" customFormat="1" ht="12.75" customHeight="1">
      <c r="A366" s="135">
        <v>358</v>
      </c>
      <c r="B366" s="137" t="s">
        <v>481</v>
      </c>
      <c r="C366" s="137" t="s">
        <v>96</v>
      </c>
      <c r="D366" s="144" t="s">
        <v>851</v>
      </c>
      <c r="E366" s="18"/>
      <c r="F366" s="93">
        <v>2543</v>
      </c>
      <c r="G366" s="168">
        <v>8</v>
      </c>
      <c r="H366" s="23">
        <f t="shared" si="15"/>
        <v>2143</v>
      </c>
      <c r="I366" s="63">
        <f t="shared" si="16"/>
        <v>0.31458906802988595</v>
      </c>
      <c r="J366" s="50"/>
      <c r="K366" s="21"/>
      <c r="L366" s="58">
        <f t="shared" si="17"/>
        <v>0</v>
      </c>
    </row>
    <row r="367" spans="1:12" s="24" customFormat="1" ht="12.75" customHeight="1">
      <c r="A367" s="135">
        <v>359</v>
      </c>
      <c r="B367" s="144" t="s">
        <v>638</v>
      </c>
      <c r="C367" s="137" t="s">
        <v>239</v>
      </c>
      <c r="D367" s="144" t="s">
        <v>846</v>
      </c>
      <c r="E367" s="18"/>
      <c r="F367" s="93">
        <v>2389</v>
      </c>
      <c r="G367" s="169">
        <v>5</v>
      </c>
      <c r="H367" s="23">
        <f t="shared" si="15"/>
        <v>2139</v>
      </c>
      <c r="I367" s="63">
        <f t="shared" si="16"/>
        <v>0.2092925910422771</v>
      </c>
      <c r="J367" s="50"/>
      <c r="K367" s="21"/>
      <c r="L367" s="58">
        <f t="shared" si="17"/>
        <v>0</v>
      </c>
    </row>
    <row r="368" spans="1:12" s="24" customFormat="1" ht="12.75" customHeight="1">
      <c r="A368" s="135">
        <v>360</v>
      </c>
      <c r="B368" s="150" t="s">
        <v>460</v>
      </c>
      <c r="C368" s="150" t="s">
        <v>67</v>
      </c>
      <c r="D368" s="150" t="s">
        <v>464</v>
      </c>
      <c r="E368" s="147" t="s">
        <v>148</v>
      </c>
      <c r="F368" s="93">
        <v>2385</v>
      </c>
      <c r="G368" s="169">
        <v>5</v>
      </c>
      <c r="H368" s="23">
        <f t="shared" si="15"/>
        <v>2135</v>
      </c>
      <c r="I368" s="63">
        <f t="shared" si="16"/>
        <v>0.20964360587002098</v>
      </c>
      <c r="J368" s="50"/>
      <c r="K368" s="21"/>
      <c r="L368" s="58">
        <f t="shared" si="17"/>
        <v>0</v>
      </c>
    </row>
    <row r="369" spans="1:12" s="24" customFormat="1" ht="12.75" customHeight="1">
      <c r="A369" s="135">
        <v>361</v>
      </c>
      <c r="B369" s="117" t="s">
        <v>539</v>
      </c>
      <c r="C369" s="117" t="s">
        <v>53</v>
      </c>
      <c r="D369" s="144" t="s">
        <v>300</v>
      </c>
      <c r="E369" s="18" t="s">
        <v>153</v>
      </c>
      <c r="F369" s="93">
        <v>2247</v>
      </c>
      <c r="G369" s="169">
        <v>3</v>
      </c>
      <c r="H369" s="23">
        <f t="shared" si="15"/>
        <v>2097</v>
      </c>
      <c r="I369" s="63">
        <f t="shared" si="16"/>
        <v>0.13351134846461948</v>
      </c>
      <c r="J369" s="50"/>
      <c r="K369" s="21"/>
      <c r="L369" s="58">
        <f t="shared" si="17"/>
        <v>0</v>
      </c>
    </row>
    <row r="370" spans="1:12" s="24" customFormat="1" ht="12.75" customHeight="1">
      <c r="A370" s="135">
        <v>362</v>
      </c>
      <c r="B370" s="144" t="s">
        <v>756</v>
      </c>
      <c r="C370" s="144" t="s">
        <v>323</v>
      </c>
      <c r="D370" s="59" t="s">
        <v>762</v>
      </c>
      <c r="E370" s="18"/>
      <c r="F370" s="43">
        <v>2396</v>
      </c>
      <c r="G370" s="168">
        <v>6</v>
      </c>
      <c r="H370" s="23">
        <f t="shared" si="15"/>
        <v>2096</v>
      </c>
      <c r="I370" s="63">
        <f t="shared" si="16"/>
        <v>0.25041736227045075</v>
      </c>
      <c r="J370" s="50"/>
      <c r="K370" s="21"/>
      <c r="L370" s="58">
        <f t="shared" si="17"/>
        <v>0</v>
      </c>
    </row>
    <row r="371" spans="1:12" s="24" customFormat="1" ht="12.75" customHeight="1">
      <c r="A371" s="135">
        <v>363</v>
      </c>
      <c r="B371" s="117" t="s">
        <v>618</v>
      </c>
      <c r="C371" s="117" t="s">
        <v>37</v>
      </c>
      <c r="D371" s="117" t="s">
        <v>305</v>
      </c>
      <c r="E371" s="147" t="s">
        <v>148</v>
      </c>
      <c r="F371" s="93">
        <v>2431</v>
      </c>
      <c r="G371" s="169">
        <v>7</v>
      </c>
      <c r="H371" s="23">
        <f t="shared" si="15"/>
        <v>2081</v>
      </c>
      <c r="I371" s="63">
        <f t="shared" si="16"/>
        <v>0.2879473467708762</v>
      </c>
      <c r="J371" s="50"/>
      <c r="K371" s="21"/>
      <c r="L371" s="58">
        <f t="shared" si="17"/>
        <v>0</v>
      </c>
    </row>
    <row r="372" spans="1:12" s="24" customFormat="1" ht="12.75" customHeight="1">
      <c r="A372" s="135">
        <v>364</v>
      </c>
      <c r="B372" s="144" t="s">
        <v>653</v>
      </c>
      <c r="C372" s="144" t="s">
        <v>323</v>
      </c>
      <c r="D372" s="117" t="s">
        <v>657</v>
      </c>
      <c r="E372" s="18"/>
      <c r="F372" s="93">
        <v>2564</v>
      </c>
      <c r="G372" s="169">
        <v>10</v>
      </c>
      <c r="H372" s="23">
        <f t="shared" si="15"/>
        <v>2064</v>
      </c>
      <c r="I372" s="63">
        <f t="shared" si="16"/>
        <v>0.39001560062402496</v>
      </c>
      <c r="J372" s="50"/>
      <c r="K372" s="21"/>
      <c r="L372" s="58">
        <f t="shared" si="17"/>
        <v>0</v>
      </c>
    </row>
    <row r="373" spans="1:12" s="24" customFormat="1" ht="12.75" customHeight="1">
      <c r="A373" s="135">
        <v>365</v>
      </c>
      <c r="B373" s="137" t="s">
        <v>757</v>
      </c>
      <c r="C373" s="137" t="s">
        <v>324</v>
      </c>
      <c r="D373" s="144" t="s">
        <v>843</v>
      </c>
      <c r="E373" s="18" t="s">
        <v>149</v>
      </c>
      <c r="F373" s="93">
        <v>2712</v>
      </c>
      <c r="G373" s="168">
        <v>13</v>
      </c>
      <c r="H373" s="23">
        <f t="shared" si="15"/>
        <v>2062</v>
      </c>
      <c r="I373" s="63">
        <f t="shared" si="16"/>
        <v>0.47935103244837757</v>
      </c>
      <c r="J373" s="50"/>
      <c r="K373" s="21"/>
      <c r="L373" s="58">
        <f t="shared" si="17"/>
        <v>0</v>
      </c>
    </row>
    <row r="374" spans="1:12" s="24" customFormat="1" ht="12.75" customHeight="1">
      <c r="A374" s="135">
        <v>366</v>
      </c>
      <c r="B374" s="150" t="s">
        <v>806</v>
      </c>
      <c r="C374" s="144" t="s">
        <v>587</v>
      </c>
      <c r="D374" s="150" t="s">
        <v>809</v>
      </c>
      <c r="E374" s="18" t="s">
        <v>149</v>
      </c>
      <c r="F374" s="176">
        <v>2246</v>
      </c>
      <c r="G374" s="174">
        <v>4</v>
      </c>
      <c r="H374" s="23">
        <f t="shared" si="15"/>
        <v>2046</v>
      </c>
      <c r="I374" s="63">
        <f t="shared" si="16"/>
        <v>0.17809439002671415</v>
      </c>
      <c r="J374" s="50"/>
      <c r="K374" s="21"/>
      <c r="L374" s="58">
        <f t="shared" si="17"/>
        <v>0</v>
      </c>
    </row>
    <row r="375" spans="1:12" s="24" customFormat="1" ht="12.75" customHeight="1">
      <c r="A375" s="135">
        <v>367</v>
      </c>
      <c r="B375" s="117" t="s">
        <v>540</v>
      </c>
      <c r="C375" s="59" t="s">
        <v>224</v>
      </c>
      <c r="D375" s="144" t="s">
        <v>296</v>
      </c>
      <c r="E375" s="33" t="s">
        <v>148</v>
      </c>
      <c r="F375" s="93">
        <v>2539</v>
      </c>
      <c r="G375" s="169">
        <v>10</v>
      </c>
      <c r="H375" s="23">
        <f t="shared" si="15"/>
        <v>2039</v>
      </c>
      <c r="I375" s="63">
        <f t="shared" si="16"/>
        <v>0.3938558487593541</v>
      </c>
      <c r="J375" s="50"/>
      <c r="K375" s="21"/>
      <c r="L375" s="58">
        <f t="shared" si="17"/>
        <v>0</v>
      </c>
    </row>
    <row r="376" spans="1:12" s="24" customFormat="1" ht="12.75" customHeight="1">
      <c r="A376" s="135">
        <v>368</v>
      </c>
      <c r="B376" s="117" t="s">
        <v>615</v>
      </c>
      <c r="C376" s="117" t="s">
        <v>34</v>
      </c>
      <c r="D376" s="137" t="s">
        <v>309</v>
      </c>
      <c r="E376" s="147" t="s">
        <v>149</v>
      </c>
      <c r="F376" s="93">
        <v>2638</v>
      </c>
      <c r="G376" s="169">
        <v>12</v>
      </c>
      <c r="H376" s="23">
        <f t="shared" si="15"/>
        <v>2038</v>
      </c>
      <c r="I376" s="63">
        <f t="shared" si="16"/>
        <v>0.45489006823351025</v>
      </c>
      <c r="J376" s="50"/>
      <c r="K376" s="21"/>
      <c r="L376" s="58">
        <f t="shared" si="17"/>
        <v>0</v>
      </c>
    </row>
    <row r="377" spans="1:12" s="24" customFormat="1" ht="12.75" customHeight="1">
      <c r="A377" s="135">
        <v>369</v>
      </c>
      <c r="B377" s="145" t="s">
        <v>393</v>
      </c>
      <c r="C377" s="145" t="s">
        <v>96</v>
      </c>
      <c r="D377" s="152" t="s">
        <v>182</v>
      </c>
      <c r="E377" s="156" t="s">
        <v>153</v>
      </c>
      <c r="F377" s="177">
        <v>2531</v>
      </c>
      <c r="G377" s="174">
        <v>10</v>
      </c>
      <c r="H377" s="23">
        <f t="shared" si="15"/>
        <v>2031</v>
      </c>
      <c r="I377" s="63">
        <f t="shared" si="16"/>
        <v>0.39510075069142636</v>
      </c>
      <c r="J377" s="45"/>
      <c r="K377" s="21"/>
      <c r="L377" s="58">
        <f t="shared" si="17"/>
        <v>0</v>
      </c>
    </row>
    <row r="378" spans="1:12" s="24" customFormat="1" ht="12.75" customHeight="1">
      <c r="A378" s="135">
        <v>370</v>
      </c>
      <c r="B378" s="145" t="s">
        <v>367</v>
      </c>
      <c r="C378" s="144" t="s">
        <v>53</v>
      </c>
      <c r="D378" s="145" t="s">
        <v>354</v>
      </c>
      <c r="E378" s="147" t="s">
        <v>148</v>
      </c>
      <c r="F378" s="177">
        <v>2469</v>
      </c>
      <c r="G378" s="174">
        <v>9</v>
      </c>
      <c r="H378" s="23">
        <f t="shared" si="15"/>
        <v>2019</v>
      </c>
      <c r="I378" s="63">
        <f t="shared" si="16"/>
        <v>0.3645200486026731</v>
      </c>
      <c r="J378" s="50"/>
      <c r="K378" s="21"/>
      <c r="L378" s="58">
        <f t="shared" si="17"/>
        <v>0</v>
      </c>
    </row>
    <row r="379" spans="1:12" s="24" customFormat="1" ht="12.75" customHeight="1">
      <c r="A379" s="135">
        <v>371</v>
      </c>
      <c r="B379" s="151" t="s">
        <v>419</v>
      </c>
      <c r="C379" s="151" t="s">
        <v>234</v>
      </c>
      <c r="D379" s="151" t="s">
        <v>144</v>
      </c>
      <c r="E379" s="146" t="s">
        <v>150</v>
      </c>
      <c r="F379" s="176">
        <v>2168</v>
      </c>
      <c r="G379" s="174">
        <v>3</v>
      </c>
      <c r="H379" s="23">
        <f t="shared" si="15"/>
        <v>2018</v>
      </c>
      <c r="I379" s="63">
        <f t="shared" si="16"/>
        <v>0.13837638376383762</v>
      </c>
      <c r="J379" s="50"/>
      <c r="K379" s="21"/>
      <c r="L379" s="58">
        <f t="shared" si="17"/>
        <v>0</v>
      </c>
    </row>
    <row r="380" spans="1:12" s="24" customFormat="1" ht="12.75" customHeight="1">
      <c r="A380" s="135">
        <v>372</v>
      </c>
      <c r="B380" s="59" t="s">
        <v>541</v>
      </c>
      <c r="C380" s="59" t="s">
        <v>542</v>
      </c>
      <c r="D380" s="137" t="s">
        <v>835</v>
      </c>
      <c r="E380" s="18" t="s">
        <v>150</v>
      </c>
      <c r="F380" s="93">
        <v>2315</v>
      </c>
      <c r="G380" s="168">
        <v>6</v>
      </c>
      <c r="H380" s="23">
        <f t="shared" si="15"/>
        <v>2015</v>
      </c>
      <c r="I380" s="63">
        <f t="shared" si="16"/>
        <v>0.2591792656587473</v>
      </c>
      <c r="J380" s="50"/>
      <c r="K380" s="21"/>
      <c r="L380" s="58">
        <f t="shared" si="17"/>
        <v>0</v>
      </c>
    </row>
    <row r="381" spans="1:12" s="24" customFormat="1" ht="12.75" customHeight="1">
      <c r="A381" s="135">
        <v>373</v>
      </c>
      <c r="B381" s="145" t="s">
        <v>394</v>
      </c>
      <c r="C381" s="145" t="s">
        <v>117</v>
      </c>
      <c r="D381" s="145" t="s">
        <v>832</v>
      </c>
      <c r="E381" s="147" t="s">
        <v>153</v>
      </c>
      <c r="F381" s="177">
        <v>2154</v>
      </c>
      <c r="G381" s="174">
        <v>3</v>
      </c>
      <c r="H381" s="23">
        <f t="shared" si="15"/>
        <v>2004</v>
      </c>
      <c r="I381" s="63">
        <f t="shared" si="16"/>
        <v>0.1392757660167131</v>
      </c>
      <c r="J381" s="50"/>
      <c r="K381" s="21"/>
      <c r="L381" s="58">
        <f t="shared" si="17"/>
        <v>0</v>
      </c>
    </row>
    <row r="382" spans="1:12" s="24" customFormat="1" ht="12.75" customHeight="1">
      <c r="A382" s="135">
        <v>374</v>
      </c>
      <c r="B382" s="144" t="s">
        <v>758</v>
      </c>
      <c r="C382" s="144" t="s">
        <v>32</v>
      </c>
      <c r="D382" s="59" t="s">
        <v>765</v>
      </c>
      <c r="E382" s="18" t="s">
        <v>149</v>
      </c>
      <c r="F382" s="43">
        <v>2152</v>
      </c>
      <c r="G382" s="168">
        <v>3</v>
      </c>
      <c r="H382" s="23">
        <f t="shared" si="15"/>
        <v>2002</v>
      </c>
      <c r="I382" s="63">
        <f t="shared" si="16"/>
        <v>0.13940520446096655</v>
      </c>
      <c r="J382" s="50"/>
      <c r="K382" s="21"/>
      <c r="L382" s="58">
        <f t="shared" si="17"/>
        <v>0</v>
      </c>
    </row>
    <row r="383" spans="1:12" s="24" customFormat="1" ht="12.75" customHeight="1">
      <c r="A383" s="16"/>
      <c r="B383" s="59"/>
      <c r="C383" s="36"/>
      <c r="D383" s="36"/>
      <c r="E383" s="18"/>
      <c r="F383" s="93"/>
      <c r="G383" s="19"/>
      <c r="H383" s="43"/>
      <c r="I383" s="63"/>
      <c r="J383" s="50"/>
      <c r="K383" s="19"/>
      <c r="L383" s="58"/>
    </row>
    <row r="384" spans="1:12" s="24" customFormat="1" ht="12.75" customHeight="1">
      <c r="A384" s="16"/>
      <c r="B384" s="59"/>
      <c r="C384" s="36"/>
      <c r="D384" s="59"/>
      <c r="E384" s="18"/>
      <c r="F384" s="93"/>
      <c r="G384" s="19"/>
      <c r="H384" s="43"/>
      <c r="I384" s="63"/>
      <c r="J384" s="50"/>
      <c r="K384" s="19"/>
      <c r="L384" s="58"/>
    </row>
    <row r="385" spans="1:12" s="24" customFormat="1" ht="12.75" customHeight="1">
      <c r="A385" s="16"/>
      <c r="B385" s="36"/>
      <c r="C385" s="36"/>
      <c r="D385" s="36"/>
      <c r="E385" s="18"/>
      <c r="F385" s="93"/>
      <c r="G385" s="19"/>
      <c r="H385" s="43"/>
      <c r="I385" s="63"/>
      <c r="J385" s="50"/>
      <c r="K385" s="19"/>
      <c r="L385" s="58"/>
    </row>
    <row r="386" spans="1:12" s="24" customFormat="1" ht="12.75" customHeight="1">
      <c r="A386" s="16"/>
      <c r="B386" s="59"/>
      <c r="C386" s="36"/>
      <c r="D386" s="59"/>
      <c r="E386" s="18"/>
      <c r="F386" s="93"/>
      <c r="G386" s="19"/>
      <c r="H386" s="43"/>
      <c r="I386" s="63"/>
      <c r="J386" s="105"/>
      <c r="K386" s="19"/>
      <c r="L386" s="58"/>
    </row>
    <row r="387" spans="1:12" s="24" customFormat="1" ht="12.75" customHeight="1">
      <c r="A387" s="16"/>
      <c r="B387" s="59"/>
      <c r="C387" s="36"/>
      <c r="D387" s="59"/>
      <c r="E387" s="18"/>
      <c r="F387" s="93"/>
      <c r="G387" s="19"/>
      <c r="H387" s="43"/>
      <c r="I387" s="63"/>
      <c r="J387" s="105"/>
      <c r="K387" s="19"/>
      <c r="L387" s="58"/>
    </row>
    <row r="388" spans="1:12" s="24" customFormat="1" ht="12.75" customHeight="1">
      <c r="A388" s="16"/>
      <c r="B388" s="59"/>
      <c r="C388" s="36"/>
      <c r="D388" s="59"/>
      <c r="E388" s="18"/>
      <c r="F388" s="93"/>
      <c r="G388" s="19"/>
      <c r="H388" s="43"/>
      <c r="I388" s="63"/>
      <c r="J388" s="50"/>
      <c r="K388" s="19"/>
      <c r="L388" s="58"/>
    </row>
    <row r="389" spans="1:12" s="24" customFormat="1" ht="12.75" customHeight="1">
      <c r="A389" s="16"/>
      <c r="B389" s="59"/>
      <c r="C389" s="36"/>
      <c r="D389" s="59"/>
      <c r="E389" s="18"/>
      <c r="F389" s="93"/>
      <c r="G389" s="19"/>
      <c r="H389" s="43"/>
      <c r="I389" s="63"/>
      <c r="J389" s="50"/>
      <c r="K389" s="19"/>
      <c r="L389" s="58"/>
    </row>
    <row r="390" spans="1:12" s="24" customFormat="1" ht="12.75" customHeight="1">
      <c r="A390" s="16"/>
      <c r="B390" s="59"/>
      <c r="C390" s="36"/>
      <c r="D390" s="59"/>
      <c r="E390" s="18"/>
      <c r="F390" s="93"/>
      <c r="G390" s="19"/>
      <c r="H390" s="43"/>
      <c r="I390" s="63"/>
      <c r="J390" s="50"/>
      <c r="K390" s="19"/>
      <c r="L390" s="58"/>
    </row>
    <row r="391" spans="1:12" s="24" customFormat="1" ht="12.75" customHeight="1">
      <c r="A391" s="16"/>
      <c r="B391" s="59"/>
      <c r="C391" s="36"/>
      <c r="D391" s="79"/>
      <c r="E391" s="18"/>
      <c r="F391" s="93"/>
      <c r="G391" s="19"/>
      <c r="H391" s="43"/>
      <c r="I391" s="63"/>
      <c r="J391" s="50"/>
      <c r="K391" s="19"/>
      <c r="L391" s="58"/>
    </row>
    <row r="392" spans="1:12" s="24" customFormat="1" ht="12.75" customHeight="1">
      <c r="A392" s="16"/>
      <c r="B392" s="59"/>
      <c r="C392" s="36"/>
      <c r="D392" s="59"/>
      <c r="E392" s="18"/>
      <c r="F392" s="93"/>
      <c r="G392" s="19"/>
      <c r="H392" s="43"/>
      <c r="I392" s="63"/>
      <c r="J392" s="50"/>
      <c r="K392" s="20"/>
      <c r="L392" s="58"/>
    </row>
    <row r="393" spans="1:12" s="24" customFormat="1" ht="12.75" customHeight="1">
      <c r="A393" s="16"/>
      <c r="B393" s="59"/>
      <c r="C393" s="36"/>
      <c r="D393" s="59"/>
      <c r="E393" s="18"/>
      <c r="F393" s="93"/>
      <c r="G393" s="19"/>
      <c r="H393" s="43"/>
      <c r="I393" s="63"/>
      <c r="J393" s="105"/>
      <c r="K393" s="19"/>
      <c r="L393" s="58"/>
    </row>
    <row r="394" spans="1:12" s="24" customFormat="1" ht="12.75" customHeight="1">
      <c r="A394" s="16"/>
      <c r="B394" s="59"/>
      <c r="C394" s="36"/>
      <c r="D394" s="36"/>
      <c r="E394" s="18"/>
      <c r="F394" s="93"/>
      <c r="G394" s="19"/>
      <c r="H394" s="43"/>
      <c r="I394" s="63"/>
      <c r="J394" s="50"/>
      <c r="K394" s="19"/>
      <c r="L394" s="58"/>
    </row>
    <row r="395" spans="1:12" s="24" customFormat="1" ht="12.75" customHeight="1">
      <c r="A395" s="16"/>
      <c r="B395" s="59"/>
      <c r="C395" s="36"/>
      <c r="D395" s="79"/>
      <c r="E395" s="18"/>
      <c r="F395" s="93"/>
      <c r="G395" s="19"/>
      <c r="H395" s="43"/>
      <c r="I395" s="63"/>
      <c r="J395" s="50"/>
      <c r="K395" s="19"/>
      <c r="L395" s="58"/>
    </row>
    <row r="396" spans="1:12" s="24" customFormat="1" ht="12.75" customHeight="1">
      <c r="A396" s="16"/>
      <c r="B396" s="59"/>
      <c r="C396" s="36"/>
      <c r="D396" s="59"/>
      <c r="E396" s="18"/>
      <c r="F396" s="93"/>
      <c r="G396" s="19"/>
      <c r="H396" s="43"/>
      <c r="I396" s="63"/>
      <c r="J396" s="105"/>
      <c r="K396" s="19"/>
      <c r="L396" s="58"/>
    </row>
    <row r="397" spans="1:12" s="24" customFormat="1" ht="12.75" customHeight="1">
      <c r="A397" s="16"/>
      <c r="B397" s="59"/>
      <c r="C397" s="36"/>
      <c r="D397" s="59"/>
      <c r="E397" s="18"/>
      <c r="F397" s="93"/>
      <c r="G397" s="19"/>
      <c r="H397" s="43"/>
      <c r="I397" s="63"/>
      <c r="J397" s="105"/>
      <c r="K397" s="19"/>
      <c r="L397" s="58"/>
    </row>
    <row r="398" spans="1:12" s="24" customFormat="1" ht="12.75" customHeight="1">
      <c r="A398" s="16"/>
      <c r="B398" s="59"/>
      <c r="C398" s="36"/>
      <c r="D398" s="59"/>
      <c r="E398" s="33"/>
      <c r="F398" s="93"/>
      <c r="G398" s="19"/>
      <c r="H398" s="43"/>
      <c r="I398" s="63"/>
      <c r="J398" s="50"/>
      <c r="K398" s="19"/>
      <c r="L398" s="58"/>
    </row>
    <row r="399" spans="1:12" s="24" customFormat="1" ht="12.75" customHeight="1">
      <c r="A399" s="16"/>
      <c r="B399" s="59"/>
      <c r="C399" s="36"/>
      <c r="D399" s="59"/>
      <c r="E399" s="18"/>
      <c r="F399" s="93"/>
      <c r="G399" s="19"/>
      <c r="H399" s="43"/>
      <c r="I399" s="63"/>
      <c r="J399" s="50"/>
      <c r="K399" s="19"/>
      <c r="L399" s="58"/>
    </row>
    <row r="400" spans="1:12" ht="12.75">
      <c r="A400" s="16"/>
      <c r="B400" s="59"/>
      <c r="C400" s="36"/>
      <c r="D400" s="59"/>
      <c r="E400" s="18"/>
      <c r="F400" s="93"/>
      <c r="G400" s="19"/>
      <c r="H400" s="43"/>
      <c r="I400" s="63"/>
      <c r="J400" s="50"/>
      <c r="K400" s="20"/>
      <c r="L400" s="58"/>
    </row>
    <row r="401" spans="1:12" ht="12.75">
      <c r="A401" s="16"/>
      <c r="B401" s="59"/>
      <c r="C401" s="36"/>
      <c r="D401" s="59"/>
      <c r="E401" s="18"/>
      <c r="F401" s="93"/>
      <c r="G401" s="19"/>
      <c r="H401" s="43"/>
      <c r="I401" s="63"/>
      <c r="J401" s="50"/>
      <c r="K401" s="19"/>
      <c r="L401" s="58"/>
    </row>
    <row r="402" spans="1:12" ht="12.75">
      <c r="A402" s="16"/>
      <c r="B402" s="59"/>
      <c r="C402" s="36"/>
      <c r="D402" s="59"/>
      <c r="E402" s="18"/>
      <c r="F402" s="93"/>
      <c r="G402" s="19"/>
      <c r="H402" s="43"/>
      <c r="I402" s="63"/>
      <c r="J402" s="105"/>
      <c r="K402" s="19"/>
      <c r="L402" s="58"/>
    </row>
    <row r="403" spans="1:12" ht="12.75">
      <c r="A403" s="16"/>
      <c r="B403" s="59"/>
      <c r="C403" s="36"/>
      <c r="D403" s="36"/>
      <c r="E403" s="18"/>
      <c r="F403" s="93"/>
      <c r="G403" s="19"/>
      <c r="H403" s="43"/>
      <c r="I403" s="63"/>
      <c r="J403" s="50"/>
      <c r="K403" s="19"/>
      <c r="L403" s="5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9"/>
      <c r="C1" s="1"/>
      <c r="F1" s="2"/>
      <c r="H1" s="9"/>
    </row>
    <row r="2" ht="12.75">
      <c r="F2" s="2"/>
    </row>
    <row r="3" spans="2:8" ht="12.75">
      <c r="B3" s="29"/>
      <c r="C3" s="1"/>
      <c r="F3" s="2"/>
      <c r="H3" s="1"/>
    </row>
    <row r="4" spans="3:12" ht="12.75">
      <c r="C4" s="1"/>
      <c r="F4" s="98" t="s">
        <v>320</v>
      </c>
      <c r="G4" s="3"/>
      <c r="H4" s="6"/>
      <c r="I4" s="6"/>
      <c r="J4" s="6"/>
      <c r="K4" s="6"/>
      <c r="L4" s="6"/>
    </row>
    <row r="5" spans="3:8" ht="12.75">
      <c r="C5" s="1"/>
      <c r="F5" s="2"/>
      <c r="H5" s="1"/>
    </row>
    <row r="6" spans="1:12" ht="15" customHeight="1">
      <c r="A6" s="7" t="s">
        <v>22</v>
      </c>
      <c r="B6" s="7"/>
      <c r="C6" s="7"/>
      <c r="D6" s="7"/>
      <c r="E6" s="7"/>
      <c r="F6" s="7"/>
      <c r="G6" s="8"/>
      <c r="H6" s="8"/>
      <c r="I6" s="7"/>
      <c r="J6" s="8"/>
      <c r="K6" s="8"/>
      <c r="L6" s="8"/>
    </row>
    <row r="8" spans="1:12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14</v>
      </c>
    </row>
    <row r="9" spans="1:12" s="24" customFormat="1" ht="12.75" customHeight="1">
      <c r="A9" s="135">
        <v>1</v>
      </c>
      <c r="B9" s="184" t="s">
        <v>664</v>
      </c>
      <c r="C9" s="137" t="s">
        <v>30</v>
      </c>
      <c r="D9" s="184" t="s">
        <v>821</v>
      </c>
      <c r="E9" s="147" t="s">
        <v>269</v>
      </c>
      <c r="F9" s="188">
        <v>3906</v>
      </c>
      <c r="G9" s="189">
        <v>1</v>
      </c>
      <c r="H9" s="138">
        <f aca="true" t="shared" si="0" ref="H9:H40">F9-50*G9</f>
        <v>3856</v>
      </c>
      <c r="I9" s="63">
        <f aca="true" t="shared" si="1" ref="I9:I40">G9/F9*100</f>
        <v>0.025601638504864313</v>
      </c>
      <c r="J9" s="50">
        <v>168</v>
      </c>
      <c r="K9" s="48">
        <v>13</v>
      </c>
      <c r="L9" s="130">
        <f aca="true" t="shared" si="2" ref="L9:L40">J9*100-K9*250</f>
        <v>13550</v>
      </c>
    </row>
    <row r="10" spans="1:12" s="24" customFormat="1" ht="12.75" customHeight="1">
      <c r="A10" s="135">
        <v>2</v>
      </c>
      <c r="B10" s="144" t="s">
        <v>129</v>
      </c>
      <c r="C10" s="144" t="s">
        <v>79</v>
      </c>
      <c r="D10" s="51" t="s">
        <v>126</v>
      </c>
      <c r="E10" s="18" t="s">
        <v>148</v>
      </c>
      <c r="F10" s="93">
        <v>4579</v>
      </c>
      <c r="G10" s="169">
        <v>2</v>
      </c>
      <c r="H10" s="23">
        <f t="shared" si="0"/>
        <v>4479</v>
      </c>
      <c r="I10" s="63">
        <f t="shared" si="1"/>
        <v>0.04367765887748416</v>
      </c>
      <c r="J10" s="50">
        <v>135</v>
      </c>
      <c r="K10" s="21">
        <v>6</v>
      </c>
      <c r="L10" s="58">
        <f t="shared" si="2"/>
        <v>12000</v>
      </c>
    </row>
    <row r="11" spans="1:12" s="24" customFormat="1" ht="12.75" customHeight="1">
      <c r="A11" s="135">
        <v>3</v>
      </c>
      <c r="B11" s="137" t="s">
        <v>231</v>
      </c>
      <c r="C11" s="137" t="s">
        <v>85</v>
      </c>
      <c r="D11" s="187" t="s">
        <v>850</v>
      </c>
      <c r="E11" s="42" t="s">
        <v>150</v>
      </c>
      <c r="F11" s="93">
        <v>4662</v>
      </c>
      <c r="G11" s="168">
        <v>5</v>
      </c>
      <c r="H11" s="23">
        <f t="shared" si="0"/>
        <v>4412</v>
      </c>
      <c r="I11" s="63">
        <f t="shared" si="1"/>
        <v>0.10725010725010724</v>
      </c>
      <c r="J11" s="50">
        <v>136</v>
      </c>
      <c r="K11" s="21">
        <v>10</v>
      </c>
      <c r="L11" s="58">
        <f t="shared" si="2"/>
        <v>11100</v>
      </c>
    </row>
    <row r="12" spans="1:12" ht="12.75">
      <c r="A12" s="135">
        <v>4</v>
      </c>
      <c r="B12" s="59" t="s">
        <v>555</v>
      </c>
      <c r="C12" s="59" t="s">
        <v>72</v>
      </c>
      <c r="D12" s="137" t="s">
        <v>840</v>
      </c>
      <c r="E12" s="18" t="s">
        <v>149</v>
      </c>
      <c r="F12" s="93">
        <v>4003</v>
      </c>
      <c r="G12" s="168">
        <v>0</v>
      </c>
      <c r="H12" s="23">
        <f t="shared" si="0"/>
        <v>4003</v>
      </c>
      <c r="I12" s="63">
        <f t="shared" si="1"/>
        <v>0</v>
      </c>
      <c r="J12" s="50">
        <v>117</v>
      </c>
      <c r="K12" s="21">
        <v>5</v>
      </c>
      <c r="L12" s="58">
        <f t="shared" si="2"/>
        <v>10450</v>
      </c>
    </row>
    <row r="13" spans="1:12" s="24" customFormat="1" ht="12.75" customHeight="1">
      <c r="A13" s="135">
        <v>5</v>
      </c>
      <c r="B13" s="137" t="s">
        <v>259</v>
      </c>
      <c r="C13" s="137" t="s">
        <v>24</v>
      </c>
      <c r="D13" s="179" t="s">
        <v>316</v>
      </c>
      <c r="E13" s="147" t="s">
        <v>148</v>
      </c>
      <c r="F13" s="93">
        <v>5512</v>
      </c>
      <c r="G13" s="168">
        <v>5</v>
      </c>
      <c r="H13" s="23">
        <f t="shared" si="0"/>
        <v>5262</v>
      </c>
      <c r="I13" s="63">
        <f t="shared" si="1"/>
        <v>0.09071117561683599</v>
      </c>
      <c r="J13" s="50">
        <v>144</v>
      </c>
      <c r="K13" s="21">
        <v>17</v>
      </c>
      <c r="L13" s="58">
        <f t="shared" si="2"/>
        <v>10150</v>
      </c>
    </row>
    <row r="14" spans="1:12" s="24" customFormat="1" ht="12.75" customHeight="1">
      <c r="A14" s="135">
        <v>6</v>
      </c>
      <c r="B14" s="117" t="s">
        <v>558</v>
      </c>
      <c r="C14" s="117" t="s">
        <v>81</v>
      </c>
      <c r="D14" s="158" t="s">
        <v>136</v>
      </c>
      <c r="E14" s="17" t="s">
        <v>148</v>
      </c>
      <c r="F14" s="93">
        <v>3670</v>
      </c>
      <c r="G14" s="169">
        <v>0</v>
      </c>
      <c r="H14" s="23">
        <f t="shared" si="0"/>
        <v>3670</v>
      </c>
      <c r="I14" s="63">
        <f t="shared" si="1"/>
        <v>0</v>
      </c>
      <c r="J14" s="45">
        <v>101</v>
      </c>
      <c r="K14" s="21">
        <v>2</v>
      </c>
      <c r="L14" s="58">
        <f t="shared" si="2"/>
        <v>9600</v>
      </c>
    </row>
    <row r="15" spans="1:12" s="24" customFormat="1" ht="12.75" customHeight="1">
      <c r="A15" s="135">
        <v>7</v>
      </c>
      <c r="B15" s="161" t="s">
        <v>671</v>
      </c>
      <c r="C15" s="137" t="s">
        <v>51</v>
      </c>
      <c r="D15" s="161" t="s">
        <v>821</v>
      </c>
      <c r="E15" s="147" t="s">
        <v>705</v>
      </c>
      <c r="F15" s="167">
        <v>3346</v>
      </c>
      <c r="G15" s="173">
        <v>4</v>
      </c>
      <c r="H15" s="23">
        <f t="shared" si="0"/>
        <v>3146</v>
      </c>
      <c r="I15" s="63">
        <f t="shared" si="1"/>
        <v>0.11954572624028689</v>
      </c>
      <c r="J15" s="50">
        <v>128</v>
      </c>
      <c r="K15" s="21">
        <v>13</v>
      </c>
      <c r="L15" s="58">
        <f t="shared" si="2"/>
        <v>9550</v>
      </c>
    </row>
    <row r="16" spans="1:12" ht="12.75">
      <c r="A16" s="135">
        <v>8</v>
      </c>
      <c r="B16" s="117" t="s">
        <v>571</v>
      </c>
      <c r="C16" s="117" t="s">
        <v>71</v>
      </c>
      <c r="D16" s="137" t="s">
        <v>838</v>
      </c>
      <c r="E16" s="18" t="s">
        <v>148</v>
      </c>
      <c r="F16" s="93">
        <v>3268</v>
      </c>
      <c r="G16" s="169">
        <v>4</v>
      </c>
      <c r="H16" s="23">
        <f t="shared" si="0"/>
        <v>3068</v>
      </c>
      <c r="I16" s="63">
        <f t="shared" si="1"/>
        <v>0.12239902080783352</v>
      </c>
      <c r="J16" s="50">
        <v>97</v>
      </c>
      <c r="K16" s="21">
        <v>3</v>
      </c>
      <c r="L16" s="58">
        <f t="shared" si="2"/>
        <v>8950</v>
      </c>
    </row>
    <row r="17" spans="1:12" ht="12.75">
      <c r="A17" s="135">
        <v>9</v>
      </c>
      <c r="B17" s="145" t="s">
        <v>171</v>
      </c>
      <c r="C17" s="145" t="s">
        <v>57</v>
      </c>
      <c r="D17" s="145" t="s">
        <v>827</v>
      </c>
      <c r="E17" s="147" t="s">
        <v>150</v>
      </c>
      <c r="F17" s="177">
        <v>4354</v>
      </c>
      <c r="G17" s="174">
        <v>4</v>
      </c>
      <c r="H17" s="23">
        <f t="shared" si="0"/>
        <v>4154</v>
      </c>
      <c r="I17" s="63">
        <f t="shared" si="1"/>
        <v>0.09186954524575103</v>
      </c>
      <c r="J17" s="45">
        <v>128</v>
      </c>
      <c r="K17" s="21">
        <v>17</v>
      </c>
      <c r="L17" s="58">
        <f t="shared" si="2"/>
        <v>8550</v>
      </c>
    </row>
    <row r="18" spans="1:12" s="24" customFormat="1" ht="12.75" customHeight="1">
      <c r="A18" s="135">
        <v>10</v>
      </c>
      <c r="B18" s="137" t="s">
        <v>260</v>
      </c>
      <c r="C18" s="137" t="s">
        <v>53</v>
      </c>
      <c r="D18" s="144" t="s">
        <v>313</v>
      </c>
      <c r="E18" s="147" t="s">
        <v>149</v>
      </c>
      <c r="F18" s="93">
        <v>3368</v>
      </c>
      <c r="G18" s="168">
        <v>4</v>
      </c>
      <c r="H18" s="23">
        <f t="shared" si="0"/>
        <v>3168</v>
      </c>
      <c r="I18" s="63">
        <f t="shared" si="1"/>
        <v>0.11876484560570072</v>
      </c>
      <c r="J18" s="50">
        <v>108</v>
      </c>
      <c r="K18" s="21">
        <v>10</v>
      </c>
      <c r="L18" s="58">
        <f t="shared" si="2"/>
        <v>8300</v>
      </c>
    </row>
    <row r="19" spans="1:12" s="24" customFormat="1" ht="12.75" customHeight="1">
      <c r="A19" s="135">
        <v>11</v>
      </c>
      <c r="B19" s="59" t="s">
        <v>543</v>
      </c>
      <c r="C19" s="59" t="s">
        <v>57</v>
      </c>
      <c r="D19" s="144" t="s">
        <v>146</v>
      </c>
      <c r="E19" s="18" t="s">
        <v>150</v>
      </c>
      <c r="F19" s="93"/>
      <c r="G19" s="131"/>
      <c r="H19" s="23">
        <f t="shared" si="0"/>
        <v>0</v>
      </c>
      <c r="I19" s="63" t="e">
        <f t="shared" si="1"/>
        <v>#DIV/0!</v>
      </c>
      <c r="J19" s="50">
        <v>82</v>
      </c>
      <c r="K19" s="21">
        <v>0</v>
      </c>
      <c r="L19" s="58">
        <f t="shared" si="2"/>
        <v>8200</v>
      </c>
    </row>
    <row r="20" spans="1:12" ht="12.75">
      <c r="A20" s="135">
        <v>12</v>
      </c>
      <c r="B20" s="145" t="s">
        <v>699</v>
      </c>
      <c r="C20" s="145" t="s">
        <v>323</v>
      </c>
      <c r="D20" s="149" t="s">
        <v>692</v>
      </c>
      <c r="E20" s="146" t="s">
        <v>149</v>
      </c>
      <c r="F20" s="23"/>
      <c r="G20" s="21"/>
      <c r="H20" s="23">
        <f t="shared" si="0"/>
        <v>0</v>
      </c>
      <c r="I20" s="63" t="e">
        <f t="shared" si="1"/>
        <v>#DIV/0!</v>
      </c>
      <c r="J20" s="50">
        <v>87</v>
      </c>
      <c r="K20" s="21">
        <v>3</v>
      </c>
      <c r="L20" s="58">
        <f t="shared" si="2"/>
        <v>7950</v>
      </c>
    </row>
    <row r="21" spans="1:12" ht="12.75">
      <c r="A21" s="135">
        <v>13</v>
      </c>
      <c r="B21" s="144" t="s">
        <v>650</v>
      </c>
      <c r="C21" s="144" t="s">
        <v>52</v>
      </c>
      <c r="D21" s="179" t="s">
        <v>316</v>
      </c>
      <c r="E21" s="18"/>
      <c r="F21" s="93">
        <v>2820</v>
      </c>
      <c r="G21" s="168">
        <v>6</v>
      </c>
      <c r="H21" s="23">
        <f t="shared" si="0"/>
        <v>2520</v>
      </c>
      <c r="I21" s="63">
        <f t="shared" si="1"/>
        <v>0.2127659574468085</v>
      </c>
      <c r="J21" s="50">
        <v>93</v>
      </c>
      <c r="K21" s="21">
        <v>6</v>
      </c>
      <c r="L21" s="58">
        <f t="shared" si="2"/>
        <v>7800</v>
      </c>
    </row>
    <row r="22" spans="1:12" ht="12.75">
      <c r="A22" s="135">
        <v>14</v>
      </c>
      <c r="B22" s="144" t="s">
        <v>636</v>
      </c>
      <c r="C22" s="144" t="s">
        <v>634</v>
      </c>
      <c r="D22" s="144" t="s">
        <v>313</v>
      </c>
      <c r="E22" s="18"/>
      <c r="F22" s="93">
        <v>3664</v>
      </c>
      <c r="G22" s="169">
        <v>4</v>
      </c>
      <c r="H22" s="23">
        <f t="shared" si="0"/>
        <v>3464</v>
      </c>
      <c r="I22" s="63">
        <f t="shared" si="1"/>
        <v>0.10917030567685589</v>
      </c>
      <c r="J22" s="50">
        <v>104</v>
      </c>
      <c r="K22" s="21">
        <v>12</v>
      </c>
      <c r="L22" s="58">
        <f t="shared" si="2"/>
        <v>7400</v>
      </c>
    </row>
    <row r="23" spans="1:12" s="24" customFormat="1" ht="12.75" customHeight="1">
      <c r="A23" s="135">
        <v>15</v>
      </c>
      <c r="B23" s="59" t="s">
        <v>566</v>
      </c>
      <c r="C23" s="59" t="s">
        <v>567</v>
      </c>
      <c r="D23" s="137" t="s">
        <v>838</v>
      </c>
      <c r="E23" s="18" t="s">
        <v>148</v>
      </c>
      <c r="F23" s="93">
        <v>3423</v>
      </c>
      <c r="G23" s="168">
        <v>3</v>
      </c>
      <c r="H23" s="23">
        <f t="shared" si="0"/>
        <v>3273</v>
      </c>
      <c r="I23" s="63">
        <f t="shared" si="1"/>
        <v>0.0876424189307625</v>
      </c>
      <c r="J23" s="50">
        <v>83</v>
      </c>
      <c r="K23" s="21">
        <v>4</v>
      </c>
      <c r="L23" s="58">
        <f t="shared" si="2"/>
        <v>7300</v>
      </c>
    </row>
    <row r="24" spans="1:12" ht="12.75">
      <c r="A24" s="135">
        <v>16</v>
      </c>
      <c r="B24" s="137" t="s">
        <v>256</v>
      </c>
      <c r="C24" s="137" t="s">
        <v>88</v>
      </c>
      <c r="D24" s="144" t="s">
        <v>137</v>
      </c>
      <c r="E24" s="17" t="s">
        <v>148</v>
      </c>
      <c r="F24" s="93"/>
      <c r="G24" s="131"/>
      <c r="H24" s="23">
        <f t="shared" si="0"/>
        <v>0</v>
      </c>
      <c r="I24" s="63" t="e">
        <f t="shared" si="1"/>
        <v>#DIV/0!</v>
      </c>
      <c r="J24" s="50">
        <v>80</v>
      </c>
      <c r="K24" s="21">
        <v>3</v>
      </c>
      <c r="L24" s="58">
        <f t="shared" si="2"/>
        <v>7250</v>
      </c>
    </row>
    <row r="25" spans="1:12" s="24" customFormat="1" ht="12.75" customHeight="1">
      <c r="A25" s="135">
        <v>17</v>
      </c>
      <c r="B25" s="144" t="s">
        <v>816</v>
      </c>
      <c r="C25" s="144" t="s">
        <v>40</v>
      </c>
      <c r="D25" s="137" t="s">
        <v>840</v>
      </c>
      <c r="E25" s="146" t="s">
        <v>588</v>
      </c>
      <c r="F25" s="93"/>
      <c r="G25" s="21"/>
      <c r="H25" s="23">
        <f t="shared" si="0"/>
        <v>0</v>
      </c>
      <c r="I25" s="63" t="e">
        <f t="shared" si="1"/>
        <v>#DIV/0!</v>
      </c>
      <c r="J25" s="45">
        <v>76</v>
      </c>
      <c r="K25" s="21">
        <v>2</v>
      </c>
      <c r="L25" s="58">
        <f t="shared" si="2"/>
        <v>7100</v>
      </c>
    </row>
    <row r="26" spans="1:12" ht="12.75">
      <c r="A26" s="135">
        <v>18</v>
      </c>
      <c r="B26" s="117" t="s">
        <v>560</v>
      </c>
      <c r="C26" s="59" t="s">
        <v>83</v>
      </c>
      <c r="D26" s="144" t="s">
        <v>137</v>
      </c>
      <c r="E26" s="18" t="s">
        <v>148</v>
      </c>
      <c r="F26" s="93">
        <v>3667</v>
      </c>
      <c r="G26" s="168">
        <v>2</v>
      </c>
      <c r="H26" s="23">
        <f t="shared" si="0"/>
        <v>3567</v>
      </c>
      <c r="I26" s="63">
        <f t="shared" si="1"/>
        <v>0.0545404963185165</v>
      </c>
      <c r="J26" s="45">
        <v>83</v>
      </c>
      <c r="K26" s="21">
        <v>5</v>
      </c>
      <c r="L26" s="58">
        <f t="shared" si="2"/>
        <v>7050</v>
      </c>
    </row>
    <row r="27" spans="1:12" s="24" customFormat="1" ht="12.75" customHeight="1">
      <c r="A27" s="135">
        <v>19</v>
      </c>
      <c r="B27" s="137" t="s">
        <v>282</v>
      </c>
      <c r="C27" s="137" t="s">
        <v>283</v>
      </c>
      <c r="D27" s="137" t="s">
        <v>61</v>
      </c>
      <c r="E27" s="147" t="s">
        <v>148</v>
      </c>
      <c r="F27" s="93"/>
      <c r="G27" s="131"/>
      <c r="H27" s="23">
        <f t="shared" si="0"/>
        <v>0</v>
      </c>
      <c r="I27" s="63" t="e">
        <f t="shared" si="1"/>
        <v>#DIV/0!</v>
      </c>
      <c r="J27" s="50">
        <v>77</v>
      </c>
      <c r="K27" s="21">
        <v>3</v>
      </c>
      <c r="L27" s="58">
        <f t="shared" si="2"/>
        <v>6950</v>
      </c>
    </row>
    <row r="28" spans="1:12" s="24" customFormat="1" ht="12.75" customHeight="1">
      <c r="A28" s="135">
        <v>20</v>
      </c>
      <c r="B28" s="117" t="s">
        <v>557</v>
      </c>
      <c r="C28" s="117" t="s">
        <v>63</v>
      </c>
      <c r="D28" s="144" t="s">
        <v>137</v>
      </c>
      <c r="E28" s="18" t="s">
        <v>148</v>
      </c>
      <c r="F28" s="93">
        <v>3834</v>
      </c>
      <c r="G28" s="168">
        <v>3</v>
      </c>
      <c r="H28" s="23">
        <f t="shared" si="0"/>
        <v>3684</v>
      </c>
      <c r="I28" s="63">
        <f t="shared" si="1"/>
        <v>0.0782472613458529</v>
      </c>
      <c r="J28" s="50">
        <v>82</v>
      </c>
      <c r="K28" s="21">
        <v>5</v>
      </c>
      <c r="L28" s="58">
        <f t="shared" si="2"/>
        <v>6950</v>
      </c>
    </row>
    <row r="29" spans="1:12" ht="12.75">
      <c r="A29" s="135">
        <v>21</v>
      </c>
      <c r="B29" s="137" t="s">
        <v>518</v>
      </c>
      <c r="C29" s="137" t="s">
        <v>85</v>
      </c>
      <c r="D29" s="137" t="s">
        <v>513</v>
      </c>
      <c r="E29" s="148" t="s">
        <v>148</v>
      </c>
      <c r="F29" s="93"/>
      <c r="G29" s="131"/>
      <c r="H29" s="23">
        <f t="shared" si="0"/>
        <v>0</v>
      </c>
      <c r="I29" s="63" t="e">
        <f t="shared" si="1"/>
        <v>#DIV/0!</v>
      </c>
      <c r="J29" s="50">
        <v>80</v>
      </c>
      <c r="K29" s="21">
        <v>5</v>
      </c>
      <c r="L29" s="58">
        <f t="shared" si="2"/>
        <v>6750</v>
      </c>
    </row>
    <row r="30" spans="1:12" s="24" customFormat="1" ht="12.75" customHeight="1">
      <c r="A30" s="135">
        <v>22</v>
      </c>
      <c r="B30" s="117" t="s">
        <v>607</v>
      </c>
      <c r="C30" s="117" t="s">
        <v>35</v>
      </c>
      <c r="D30" s="117" t="s">
        <v>600</v>
      </c>
      <c r="E30" s="147" t="s">
        <v>149</v>
      </c>
      <c r="F30" s="93">
        <v>2924</v>
      </c>
      <c r="G30" s="168">
        <v>7</v>
      </c>
      <c r="H30" s="23">
        <f t="shared" si="0"/>
        <v>2574</v>
      </c>
      <c r="I30" s="63">
        <f t="shared" si="1"/>
        <v>0.2393980848153215</v>
      </c>
      <c r="J30" s="50">
        <v>81</v>
      </c>
      <c r="K30" s="21">
        <v>6</v>
      </c>
      <c r="L30" s="58">
        <f t="shared" si="2"/>
        <v>6600</v>
      </c>
    </row>
    <row r="31" spans="1:12" ht="12.75">
      <c r="A31" s="135">
        <v>23</v>
      </c>
      <c r="B31" s="144" t="s">
        <v>99</v>
      </c>
      <c r="C31" s="144" t="s">
        <v>87</v>
      </c>
      <c r="D31" s="144" t="s">
        <v>302</v>
      </c>
      <c r="E31" s="146" t="s">
        <v>148</v>
      </c>
      <c r="F31" s="93"/>
      <c r="G31" s="21"/>
      <c r="H31" s="23">
        <f t="shared" si="0"/>
        <v>0</v>
      </c>
      <c r="I31" s="63" t="e">
        <f t="shared" si="1"/>
        <v>#DIV/0!</v>
      </c>
      <c r="J31" s="45">
        <v>90</v>
      </c>
      <c r="K31" s="21">
        <v>10</v>
      </c>
      <c r="L31" s="58">
        <f t="shared" si="2"/>
        <v>6500</v>
      </c>
    </row>
    <row r="32" spans="1:12" ht="12.75">
      <c r="A32" s="135">
        <v>24</v>
      </c>
      <c r="B32" s="145" t="s">
        <v>168</v>
      </c>
      <c r="C32" s="145" t="s">
        <v>51</v>
      </c>
      <c r="D32" s="145" t="s">
        <v>827</v>
      </c>
      <c r="E32" s="147" t="s">
        <v>150</v>
      </c>
      <c r="F32" s="177">
        <v>4322</v>
      </c>
      <c r="G32" s="174">
        <v>3</v>
      </c>
      <c r="H32" s="23">
        <f t="shared" si="0"/>
        <v>4172</v>
      </c>
      <c r="I32" s="63">
        <f t="shared" si="1"/>
        <v>0.06941230911614993</v>
      </c>
      <c r="J32" s="45">
        <v>95</v>
      </c>
      <c r="K32" s="21">
        <v>12</v>
      </c>
      <c r="L32" s="58">
        <f t="shared" si="2"/>
        <v>6500</v>
      </c>
    </row>
    <row r="33" spans="1:12" s="24" customFormat="1" ht="12.75" customHeight="1">
      <c r="A33" s="135">
        <v>25</v>
      </c>
      <c r="B33" s="144" t="s">
        <v>640</v>
      </c>
      <c r="C33" s="137" t="s">
        <v>92</v>
      </c>
      <c r="D33" s="117" t="s">
        <v>655</v>
      </c>
      <c r="E33" s="147" t="s">
        <v>150</v>
      </c>
      <c r="F33" s="93">
        <v>3483</v>
      </c>
      <c r="G33" s="168">
        <v>9</v>
      </c>
      <c r="H33" s="23">
        <f t="shared" si="0"/>
        <v>3033</v>
      </c>
      <c r="I33" s="63">
        <f t="shared" si="1"/>
        <v>0.2583979328165375</v>
      </c>
      <c r="J33" s="45">
        <v>74</v>
      </c>
      <c r="K33" s="21">
        <v>4</v>
      </c>
      <c r="L33" s="58">
        <f t="shared" si="2"/>
        <v>6400</v>
      </c>
    </row>
    <row r="34" spans="1:12" ht="12.75">
      <c r="A34" s="135">
        <v>26</v>
      </c>
      <c r="B34" s="144" t="s">
        <v>589</v>
      </c>
      <c r="C34" s="137" t="s">
        <v>36</v>
      </c>
      <c r="D34" s="144" t="s">
        <v>137</v>
      </c>
      <c r="E34" s="155" t="s">
        <v>150</v>
      </c>
      <c r="F34" s="93"/>
      <c r="G34" s="21"/>
      <c r="H34" s="23">
        <f t="shared" si="0"/>
        <v>0</v>
      </c>
      <c r="I34" s="63" t="e">
        <f t="shared" si="1"/>
        <v>#DIV/0!</v>
      </c>
      <c r="J34" s="50">
        <v>73</v>
      </c>
      <c r="K34" s="21">
        <v>4</v>
      </c>
      <c r="L34" s="58">
        <f t="shared" si="2"/>
        <v>6300</v>
      </c>
    </row>
    <row r="35" spans="1:12" s="24" customFormat="1" ht="12.75" customHeight="1">
      <c r="A35" s="135">
        <v>27</v>
      </c>
      <c r="B35" s="144" t="s">
        <v>38</v>
      </c>
      <c r="C35" s="144" t="s">
        <v>68</v>
      </c>
      <c r="D35" s="137" t="s">
        <v>840</v>
      </c>
      <c r="E35" s="147" t="s">
        <v>150</v>
      </c>
      <c r="F35" s="93"/>
      <c r="G35" s="21"/>
      <c r="H35" s="23">
        <f t="shared" si="0"/>
        <v>0</v>
      </c>
      <c r="I35" s="63" t="e">
        <f t="shared" si="1"/>
        <v>#DIV/0!</v>
      </c>
      <c r="J35" s="50">
        <v>83</v>
      </c>
      <c r="K35" s="21">
        <v>8</v>
      </c>
      <c r="L35" s="58">
        <f t="shared" si="2"/>
        <v>6300</v>
      </c>
    </row>
    <row r="36" spans="1:12" s="24" customFormat="1" ht="12.75" customHeight="1">
      <c r="A36" s="135">
        <v>28</v>
      </c>
      <c r="B36" s="150" t="s">
        <v>793</v>
      </c>
      <c r="C36" s="144" t="s">
        <v>75</v>
      </c>
      <c r="D36" s="150" t="s">
        <v>826</v>
      </c>
      <c r="E36" s="18" t="s">
        <v>148</v>
      </c>
      <c r="F36" s="176">
        <v>2819</v>
      </c>
      <c r="G36" s="174">
        <v>0</v>
      </c>
      <c r="H36" s="23">
        <f t="shared" si="0"/>
        <v>2819</v>
      </c>
      <c r="I36" s="63">
        <f t="shared" si="1"/>
        <v>0</v>
      </c>
      <c r="J36" s="50">
        <v>65</v>
      </c>
      <c r="K36" s="21">
        <v>1</v>
      </c>
      <c r="L36" s="58">
        <f t="shared" si="2"/>
        <v>6250</v>
      </c>
    </row>
    <row r="37" spans="1:12" ht="12.75">
      <c r="A37" s="135">
        <v>29</v>
      </c>
      <c r="B37" s="137" t="s">
        <v>491</v>
      </c>
      <c r="C37" s="137" t="s">
        <v>44</v>
      </c>
      <c r="D37" s="59" t="s">
        <v>513</v>
      </c>
      <c r="E37" s="147" t="s">
        <v>150</v>
      </c>
      <c r="F37" s="93">
        <v>3473</v>
      </c>
      <c r="G37" s="168">
        <v>0</v>
      </c>
      <c r="H37" s="23">
        <f t="shared" si="0"/>
        <v>3473</v>
      </c>
      <c r="I37" s="63">
        <f t="shared" si="1"/>
        <v>0</v>
      </c>
      <c r="J37" s="50">
        <v>77</v>
      </c>
      <c r="K37" s="21">
        <v>6</v>
      </c>
      <c r="L37" s="58">
        <f t="shared" si="2"/>
        <v>6200</v>
      </c>
    </row>
    <row r="38" spans="1:12" s="24" customFormat="1" ht="12.75" customHeight="1">
      <c r="A38" s="135">
        <v>30</v>
      </c>
      <c r="B38" s="144" t="s">
        <v>590</v>
      </c>
      <c r="C38" s="144" t="s">
        <v>35</v>
      </c>
      <c r="D38" s="144" t="s">
        <v>137</v>
      </c>
      <c r="E38" s="147" t="s">
        <v>150</v>
      </c>
      <c r="F38" s="93"/>
      <c r="G38" s="131"/>
      <c r="H38" s="23">
        <f t="shared" si="0"/>
        <v>0</v>
      </c>
      <c r="I38" s="63" t="e">
        <f t="shared" si="1"/>
        <v>#DIV/0!</v>
      </c>
      <c r="J38" s="50">
        <v>72</v>
      </c>
      <c r="K38" s="21">
        <v>4</v>
      </c>
      <c r="L38" s="58">
        <f t="shared" si="2"/>
        <v>6200</v>
      </c>
    </row>
    <row r="39" spans="1:12" ht="12.75">
      <c r="A39" s="135">
        <v>31</v>
      </c>
      <c r="B39" s="137" t="s">
        <v>160</v>
      </c>
      <c r="C39" s="137" t="s">
        <v>42</v>
      </c>
      <c r="D39" s="137" t="s">
        <v>59</v>
      </c>
      <c r="E39" s="147" t="s">
        <v>149</v>
      </c>
      <c r="F39" s="93"/>
      <c r="G39" s="131"/>
      <c r="H39" s="23">
        <f t="shared" si="0"/>
        <v>0</v>
      </c>
      <c r="I39" s="63" t="e">
        <f t="shared" si="1"/>
        <v>#DIV/0!</v>
      </c>
      <c r="J39" s="50">
        <v>63</v>
      </c>
      <c r="K39" s="21">
        <v>1</v>
      </c>
      <c r="L39" s="58">
        <f t="shared" si="2"/>
        <v>6050</v>
      </c>
    </row>
    <row r="40" spans="1:12" ht="12.75">
      <c r="A40" s="135">
        <v>32</v>
      </c>
      <c r="B40" s="144" t="s">
        <v>493</v>
      </c>
      <c r="C40" s="144" t="s">
        <v>85</v>
      </c>
      <c r="D40" s="144" t="s">
        <v>817</v>
      </c>
      <c r="E40" s="147" t="s">
        <v>149</v>
      </c>
      <c r="F40" s="93">
        <v>3373</v>
      </c>
      <c r="G40" s="169">
        <v>0</v>
      </c>
      <c r="H40" s="23">
        <f t="shared" si="0"/>
        <v>3373</v>
      </c>
      <c r="I40" s="63">
        <f t="shared" si="1"/>
        <v>0</v>
      </c>
      <c r="J40" s="50">
        <v>62</v>
      </c>
      <c r="K40" s="21">
        <v>1</v>
      </c>
      <c r="L40" s="58">
        <f t="shared" si="2"/>
        <v>5950</v>
      </c>
    </row>
    <row r="41" spans="1:12" ht="12.75">
      <c r="A41" s="135">
        <v>33</v>
      </c>
      <c r="B41" s="137" t="s">
        <v>731</v>
      </c>
      <c r="C41" s="137" t="s">
        <v>57</v>
      </c>
      <c r="D41" s="59" t="s">
        <v>114</v>
      </c>
      <c r="E41" s="33" t="s">
        <v>149</v>
      </c>
      <c r="F41" s="43">
        <v>3034</v>
      </c>
      <c r="G41" s="168">
        <v>1</v>
      </c>
      <c r="H41" s="23">
        <f aca="true" t="shared" si="3" ref="H41:H72">F41-50*G41</f>
        <v>2984</v>
      </c>
      <c r="I41" s="63">
        <f aca="true" t="shared" si="4" ref="I41:I72">G41/F41*100</f>
        <v>0.03295978905735003</v>
      </c>
      <c r="J41" s="154">
        <v>80</v>
      </c>
      <c r="K41" s="21">
        <v>9</v>
      </c>
      <c r="L41" s="58">
        <f aca="true" t="shared" si="5" ref="L41:L72">J41*100-K41*250</f>
        <v>5750</v>
      </c>
    </row>
    <row r="42" spans="1:12" ht="12.75">
      <c r="A42" s="135">
        <v>34</v>
      </c>
      <c r="B42" s="144" t="s">
        <v>102</v>
      </c>
      <c r="C42" s="144" t="s">
        <v>89</v>
      </c>
      <c r="D42" s="144" t="s">
        <v>138</v>
      </c>
      <c r="E42" s="147" t="s">
        <v>149</v>
      </c>
      <c r="F42" s="93"/>
      <c r="G42" s="21"/>
      <c r="H42" s="23">
        <f t="shared" si="3"/>
        <v>0</v>
      </c>
      <c r="I42" s="63" t="e">
        <f t="shared" si="4"/>
        <v>#DIV/0!</v>
      </c>
      <c r="J42" s="50">
        <v>101</v>
      </c>
      <c r="K42" s="21">
        <v>18</v>
      </c>
      <c r="L42" s="58">
        <f t="shared" si="5"/>
        <v>5600</v>
      </c>
    </row>
    <row r="43" spans="1:12" s="24" customFormat="1" ht="12.75" customHeight="1">
      <c r="A43" s="135">
        <v>35</v>
      </c>
      <c r="B43" s="144" t="s">
        <v>265</v>
      </c>
      <c r="C43" s="144" t="s">
        <v>483</v>
      </c>
      <c r="D43" s="144" t="s">
        <v>817</v>
      </c>
      <c r="E43" s="147" t="s">
        <v>148</v>
      </c>
      <c r="F43" s="93">
        <v>3185</v>
      </c>
      <c r="G43" s="169">
        <v>1</v>
      </c>
      <c r="H43" s="23">
        <f t="shared" si="3"/>
        <v>3135</v>
      </c>
      <c r="I43" s="63">
        <f t="shared" si="4"/>
        <v>0.03139717425431711</v>
      </c>
      <c r="J43" s="50">
        <v>63</v>
      </c>
      <c r="K43" s="21">
        <v>3</v>
      </c>
      <c r="L43" s="58">
        <f t="shared" si="5"/>
        <v>5550</v>
      </c>
    </row>
    <row r="44" spans="1:12" ht="12.75">
      <c r="A44" s="135">
        <v>36</v>
      </c>
      <c r="B44" s="144" t="s">
        <v>347</v>
      </c>
      <c r="C44" s="144" t="s">
        <v>52</v>
      </c>
      <c r="D44" s="137" t="s">
        <v>59</v>
      </c>
      <c r="E44" s="147" t="s">
        <v>148</v>
      </c>
      <c r="F44" s="93"/>
      <c r="G44" s="131"/>
      <c r="H44" s="23">
        <f t="shared" si="3"/>
        <v>0</v>
      </c>
      <c r="I44" s="63" t="e">
        <f t="shared" si="4"/>
        <v>#DIV/0!</v>
      </c>
      <c r="J44" s="50">
        <v>68</v>
      </c>
      <c r="K44" s="21">
        <v>5</v>
      </c>
      <c r="L44" s="58">
        <f t="shared" si="5"/>
        <v>5550</v>
      </c>
    </row>
    <row r="45" spans="1:12" s="24" customFormat="1" ht="12.75" customHeight="1">
      <c r="A45" s="135">
        <v>37</v>
      </c>
      <c r="B45" s="137" t="s">
        <v>754</v>
      </c>
      <c r="C45" s="137" t="s">
        <v>36</v>
      </c>
      <c r="D45" s="59" t="s">
        <v>115</v>
      </c>
      <c r="E45" s="33" t="s">
        <v>149</v>
      </c>
      <c r="F45" s="43">
        <v>2628</v>
      </c>
      <c r="G45" s="168">
        <v>7</v>
      </c>
      <c r="H45" s="23">
        <f t="shared" si="3"/>
        <v>2278</v>
      </c>
      <c r="I45" s="63">
        <f t="shared" si="4"/>
        <v>0.2663622526636225</v>
      </c>
      <c r="J45" s="154">
        <v>63</v>
      </c>
      <c r="K45" s="21">
        <v>3</v>
      </c>
      <c r="L45" s="58">
        <f t="shared" si="5"/>
        <v>5550</v>
      </c>
    </row>
    <row r="46" spans="1:12" ht="12.75">
      <c r="A46" s="135">
        <v>38</v>
      </c>
      <c r="B46" s="145" t="s">
        <v>170</v>
      </c>
      <c r="C46" s="145" t="s">
        <v>25</v>
      </c>
      <c r="D46" s="145" t="s">
        <v>134</v>
      </c>
      <c r="E46" s="147" t="s">
        <v>269</v>
      </c>
      <c r="F46" s="177">
        <v>3777</v>
      </c>
      <c r="G46" s="174">
        <v>6</v>
      </c>
      <c r="H46" s="23">
        <f t="shared" si="3"/>
        <v>3477</v>
      </c>
      <c r="I46" s="63">
        <f t="shared" si="4"/>
        <v>0.15885623510722796</v>
      </c>
      <c r="J46" s="50">
        <v>57</v>
      </c>
      <c r="K46" s="21">
        <v>1</v>
      </c>
      <c r="L46" s="58">
        <f t="shared" si="5"/>
        <v>5450</v>
      </c>
    </row>
    <row r="47" spans="1:12" ht="12.75">
      <c r="A47" s="135">
        <v>39</v>
      </c>
      <c r="B47" s="144" t="s">
        <v>470</v>
      </c>
      <c r="C47" s="144" t="s">
        <v>468</v>
      </c>
      <c r="D47" s="117" t="s">
        <v>126</v>
      </c>
      <c r="E47" s="18" t="s">
        <v>150</v>
      </c>
      <c r="F47" s="93">
        <v>4196</v>
      </c>
      <c r="G47" s="169">
        <v>4</v>
      </c>
      <c r="H47" s="23">
        <f t="shared" si="3"/>
        <v>3996</v>
      </c>
      <c r="I47" s="63">
        <f t="shared" si="4"/>
        <v>0.09532888465204957</v>
      </c>
      <c r="J47" s="50">
        <v>57</v>
      </c>
      <c r="K47" s="21">
        <v>2</v>
      </c>
      <c r="L47" s="58">
        <f t="shared" si="5"/>
        <v>5200</v>
      </c>
    </row>
    <row r="48" spans="1:12" ht="12.75">
      <c r="A48" s="135">
        <v>40</v>
      </c>
      <c r="B48" s="144" t="s">
        <v>49</v>
      </c>
      <c r="C48" s="144" t="s">
        <v>258</v>
      </c>
      <c r="D48" s="144" t="s">
        <v>314</v>
      </c>
      <c r="E48" s="18"/>
      <c r="F48" s="93">
        <v>2509</v>
      </c>
      <c r="G48" s="169">
        <v>7</v>
      </c>
      <c r="H48" s="23">
        <f t="shared" si="3"/>
        <v>2159</v>
      </c>
      <c r="I48" s="63">
        <f t="shared" si="4"/>
        <v>0.27899561578318055</v>
      </c>
      <c r="J48" s="50">
        <v>57</v>
      </c>
      <c r="K48" s="21">
        <v>2</v>
      </c>
      <c r="L48" s="58">
        <f t="shared" si="5"/>
        <v>5200</v>
      </c>
    </row>
    <row r="49" spans="1:12" s="24" customFormat="1" ht="12.75" customHeight="1">
      <c r="A49" s="135">
        <v>41</v>
      </c>
      <c r="B49" s="144" t="s">
        <v>755</v>
      </c>
      <c r="C49" s="144" t="s">
        <v>25</v>
      </c>
      <c r="D49" s="144" t="s">
        <v>143</v>
      </c>
      <c r="E49" s="126"/>
      <c r="F49" s="43">
        <v>2546</v>
      </c>
      <c r="G49" s="168">
        <v>6</v>
      </c>
      <c r="H49" s="23">
        <f t="shared" si="3"/>
        <v>2246</v>
      </c>
      <c r="I49" s="63">
        <f t="shared" si="4"/>
        <v>0.2356637863315004</v>
      </c>
      <c r="J49" s="154">
        <v>69</v>
      </c>
      <c r="K49" s="21">
        <v>7</v>
      </c>
      <c r="L49" s="58">
        <f t="shared" si="5"/>
        <v>5150</v>
      </c>
    </row>
    <row r="50" spans="1:12" ht="12.75">
      <c r="A50" s="135">
        <v>42</v>
      </c>
      <c r="B50" s="137" t="s">
        <v>348</v>
      </c>
      <c r="C50" s="137" t="s">
        <v>212</v>
      </c>
      <c r="D50" s="179" t="s">
        <v>61</v>
      </c>
      <c r="E50" s="148" t="s">
        <v>150</v>
      </c>
      <c r="F50" s="43"/>
      <c r="G50" s="131"/>
      <c r="H50" s="23">
        <f t="shared" si="3"/>
        <v>0</v>
      </c>
      <c r="I50" s="63" t="e">
        <f t="shared" si="4"/>
        <v>#DIV/0!</v>
      </c>
      <c r="J50" s="50">
        <v>59</v>
      </c>
      <c r="K50" s="21">
        <v>3</v>
      </c>
      <c r="L50" s="58">
        <f t="shared" si="5"/>
        <v>5150</v>
      </c>
    </row>
    <row r="51" spans="1:12" s="24" customFormat="1" ht="12.75" customHeight="1">
      <c r="A51" s="135">
        <v>43</v>
      </c>
      <c r="B51" s="117" t="s">
        <v>561</v>
      </c>
      <c r="C51" s="117" t="s">
        <v>562</v>
      </c>
      <c r="D51" s="144" t="s">
        <v>137</v>
      </c>
      <c r="E51" s="18" t="s">
        <v>150</v>
      </c>
      <c r="F51" s="93">
        <v>3682</v>
      </c>
      <c r="G51" s="168">
        <v>5</v>
      </c>
      <c r="H51" s="23">
        <f t="shared" si="3"/>
        <v>3432</v>
      </c>
      <c r="I51" s="63">
        <f t="shared" si="4"/>
        <v>0.13579576317218903</v>
      </c>
      <c r="J51" s="50">
        <v>76</v>
      </c>
      <c r="K51" s="21">
        <v>10</v>
      </c>
      <c r="L51" s="58">
        <f t="shared" si="5"/>
        <v>5100</v>
      </c>
    </row>
    <row r="52" spans="1:12" ht="12.75">
      <c r="A52" s="135">
        <v>44</v>
      </c>
      <c r="B52" s="144" t="s">
        <v>508</v>
      </c>
      <c r="C52" s="144" t="s">
        <v>487</v>
      </c>
      <c r="D52" s="144" t="s">
        <v>817</v>
      </c>
      <c r="E52" s="146" t="s">
        <v>149</v>
      </c>
      <c r="F52" s="93">
        <v>3207</v>
      </c>
      <c r="G52" s="169">
        <v>12</v>
      </c>
      <c r="H52" s="23">
        <f t="shared" si="3"/>
        <v>2607</v>
      </c>
      <c r="I52" s="63">
        <f t="shared" si="4"/>
        <v>0.37418147801683815</v>
      </c>
      <c r="J52" s="45">
        <v>62</v>
      </c>
      <c r="K52" s="21">
        <v>5</v>
      </c>
      <c r="L52" s="58">
        <f t="shared" si="5"/>
        <v>4950</v>
      </c>
    </row>
    <row r="53" spans="1:12" s="24" customFormat="1" ht="12.75" customHeight="1">
      <c r="A53" s="135">
        <v>45</v>
      </c>
      <c r="B53" s="145" t="s">
        <v>368</v>
      </c>
      <c r="C53" s="145" t="s">
        <v>121</v>
      </c>
      <c r="D53" s="145" t="s">
        <v>202</v>
      </c>
      <c r="E53" s="42"/>
      <c r="F53" s="23"/>
      <c r="G53" s="21"/>
      <c r="H53" s="23">
        <f t="shared" si="3"/>
        <v>0</v>
      </c>
      <c r="I53" s="63" t="e">
        <f t="shared" si="4"/>
        <v>#DIV/0!</v>
      </c>
      <c r="J53" s="145">
        <v>53</v>
      </c>
      <c r="K53" s="145">
        <v>2</v>
      </c>
      <c r="L53" s="58">
        <f t="shared" si="5"/>
        <v>4800</v>
      </c>
    </row>
    <row r="54" spans="1:12" ht="12.75">
      <c r="A54" s="135">
        <v>46</v>
      </c>
      <c r="B54" s="117" t="s">
        <v>544</v>
      </c>
      <c r="C54" s="117" t="s">
        <v>87</v>
      </c>
      <c r="D54" s="144" t="s">
        <v>146</v>
      </c>
      <c r="E54" s="18" t="s">
        <v>150</v>
      </c>
      <c r="F54" s="93"/>
      <c r="G54" s="21"/>
      <c r="H54" s="23">
        <f t="shared" si="3"/>
        <v>0</v>
      </c>
      <c r="I54" s="63" t="e">
        <f t="shared" si="4"/>
        <v>#DIV/0!</v>
      </c>
      <c r="J54" s="50">
        <v>58</v>
      </c>
      <c r="K54" s="21">
        <v>4</v>
      </c>
      <c r="L54" s="58">
        <f t="shared" si="5"/>
        <v>4800</v>
      </c>
    </row>
    <row r="55" spans="1:12" s="24" customFormat="1" ht="12.75" customHeight="1">
      <c r="A55" s="135">
        <v>47</v>
      </c>
      <c r="B55" s="150" t="s">
        <v>272</v>
      </c>
      <c r="C55" s="144" t="s">
        <v>89</v>
      </c>
      <c r="D55" s="150" t="s">
        <v>826</v>
      </c>
      <c r="E55" s="147" t="s">
        <v>148</v>
      </c>
      <c r="F55" s="146"/>
      <c r="G55" s="146"/>
      <c r="H55" s="23">
        <f t="shared" si="3"/>
        <v>0</v>
      </c>
      <c r="I55" s="63" t="e">
        <f t="shared" si="4"/>
        <v>#DIV/0!</v>
      </c>
      <c r="J55" s="50">
        <v>70</v>
      </c>
      <c r="K55" s="21">
        <v>9</v>
      </c>
      <c r="L55" s="58">
        <f t="shared" si="5"/>
        <v>4750</v>
      </c>
    </row>
    <row r="56" spans="1:12" s="24" customFormat="1" ht="12.75" customHeight="1">
      <c r="A56" s="135">
        <v>48</v>
      </c>
      <c r="B56" s="145" t="s">
        <v>334</v>
      </c>
      <c r="C56" s="137" t="s">
        <v>44</v>
      </c>
      <c r="D56" s="145" t="s">
        <v>154</v>
      </c>
      <c r="E56" s="166" t="s">
        <v>148</v>
      </c>
      <c r="F56" s="176">
        <v>3604</v>
      </c>
      <c r="G56" s="174">
        <v>3</v>
      </c>
      <c r="H56" s="23">
        <f t="shared" si="3"/>
        <v>3454</v>
      </c>
      <c r="I56" s="63">
        <f t="shared" si="4"/>
        <v>0.0832408435072142</v>
      </c>
      <c r="J56" s="50">
        <v>62</v>
      </c>
      <c r="K56" s="21">
        <v>6</v>
      </c>
      <c r="L56" s="58">
        <f t="shared" si="5"/>
        <v>4700</v>
      </c>
    </row>
    <row r="57" spans="1:12" ht="12.75">
      <c r="A57" s="135">
        <v>49</v>
      </c>
      <c r="B57" s="161" t="s">
        <v>262</v>
      </c>
      <c r="C57" s="144" t="s">
        <v>42</v>
      </c>
      <c r="D57" s="161" t="s">
        <v>696</v>
      </c>
      <c r="E57" s="147" t="s">
        <v>148</v>
      </c>
      <c r="F57" s="167">
        <v>3311</v>
      </c>
      <c r="G57" s="173">
        <v>7</v>
      </c>
      <c r="H57" s="23">
        <f t="shared" si="3"/>
        <v>2961</v>
      </c>
      <c r="I57" s="63">
        <f t="shared" si="4"/>
        <v>0.21141649048625794</v>
      </c>
      <c r="J57" s="50">
        <v>54</v>
      </c>
      <c r="K57" s="21">
        <v>3</v>
      </c>
      <c r="L57" s="58">
        <f t="shared" si="5"/>
        <v>4650</v>
      </c>
    </row>
    <row r="58" spans="1:12" s="24" customFormat="1" ht="12.75" customHeight="1">
      <c r="A58" s="135">
        <v>50</v>
      </c>
      <c r="B58" s="137" t="s">
        <v>478</v>
      </c>
      <c r="C58" s="137" t="s">
        <v>52</v>
      </c>
      <c r="D58" s="59" t="s">
        <v>127</v>
      </c>
      <c r="E58" s="18"/>
      <c r="F58" s="93">
        <v>2918</v>
      </c>
      <c r="G58" s="168">
        <v>8</v>
      </c>
      <c r="H58" s="23">
        <f t="shared" si="3"/>
        <v>2518</v>
      </c>
      <c r="I58" s="63">
        <f t="shared" si="4"/>
        <v>0.2741603838245374</v>
      </c>
      <c r="J58" s="50">
        <v>69</v>
      </c>
      <c r="K58" s="21">
        <v>9</v>
      </c>
      <c r="L58" s="58">
        <f t="shared" si="5"/>
        <v>4650</v>
      </c>
    </row>
    <row r="59" spans="1:12" s="24" customFormat="1" ht="12.75" customHeight="1">
      <c r="A59" s="135">
        <v>51</v>
      </c>
      <c r="B59" s="137" t="s">
        <v>519</v>
      </c>
      <c r="C59" s="137" t="s">
        <v>123</v>
      </c>
      <c r="D59" s="137" t="s">
        <v>818</v>
      </c>
      <c r="E59" s="147" t="s">
        <v>150</v>
      </c>
      <c r="F59" s="93"/>
      <c r="G59" s="131"/>
      <c r="H59" s="23">
        <f t="shared" si="3"/>
        <v>0</v>
      </c>
      <c r="I59" s="63" t="e">
        <f t="shared" si="4"/>
        <v>#DIV/0!</v>
      </c>
      <c r="J59" s="50">
        <v>51</v>
      </c>
      <c r="K59" s="21">
        <v>2</v>
      </c>
      <c r="L59" s="58">
        <f t="shared" si="5"/>
        <v>4600</v>
      </c>
    </row>
    <row r="60" spans="1:12" ht="12.75">
      <c r="A60" s="135">
        <v>52</v>
      </c>
      <c r="B60" s="144" t="s">
        <v>180</v>
      </c>
      <c r="C60" s="144" t="s">
        <v>40</v>
      </c>
      <c r="D60" s="152" t="s">
        <v>135</v>
      </c>
      <c r="E60" s="147" t="s">
        <v>148</v>
      </c>
      <c r="F60" s="93"/>
      <c r="G60" s="21"/>
      <c r="H60" s="23">
        <f t="shared" si="3"/>
        <v>0</v>
      </c>
      <c r="I60" s="63" t="e">
        <f t="shared" si="4"/>
        <v>#DIV/0!</v>
      </c>
      <c r="J60" s="50">
        <v>61</v>
      </c>
      <c r="K60" s="21">
        <v>6</v>
      </c>
      <c r="L60" s="58">
        <f t="shared" si="5"/>
        <v>4600</v>
      </c>
    </row>
    <row r="61" spans="1:12" ht="12.75">
      <c r="A61" s="135">
        <v>53</v>
      </c>
      <c r="B61" s="117" t="s">
        <v>541</v>
      </c>
      <c r="C61" s="59" t="s">
        <v>230</v>
      </c>
      <c r="D61" s="144" t="s">
        <v>146</v>
      </c>
      <c r="E61" s="33" t="s">
        <v>150</v>
      </c>
      <c r="F61" s="93"/>
      <c r="G61" s="21"/>
      <c r="H61" s="23">
        <f t="shared" si="3"/>
        <v>0</v>
      </c>
      <c r="I61" s="63" t="e">
        <f t="shared" si="4"/>
        <v>#DIV/0!</v>
      </c>
      <c r="J61" s="50">
        <v>58</v>
      </c>
      <c r="K61" s="21">
        <v>5</v>
      </c>
      <c r="L61" s="58">
        <f t="shared" si="5"/>
        <v>4550</v>
      </c>
    </row>
    <row r="62" spans="1:12" ht="12.75">
      <c r="A62" s="135">
        <v>54</v>
      </c>
      <c r="B62" s="117" t="s">
        <v>545</v>
      </c>
      <c r="C62" s="117" t="s">
        <v>546</v>
      </c>
      <c r="D62" s="144" t="s">
        <v>146</v>
      </c>
      <c r="E62" s="17" t="s">
        <v>150</v>
      </c>
      <c r="F62" s="93"/>
      <c r="G62" s="21"/>
      <c r="H62" s="23">
        <f t="shared" si="3"/>
        <v>0</v>
      </c>
      <c r="I62" s="63" t="e">
        <f t="shared" si="4"/>
        <v>#DIV/0!</v>
      </c>
      <c r="J62" s="45">
        <v>60</v>
      </c>
      <c r="K62" s="21">
        <v>6</v>
      </c>
      <c r="L62" s="58">
        <f t="shared" si="5"/>
        <v>4500</v>
      </c>
    </row>
    <row r="63" spans="1:12" ht="12.75">
      <c r="A63" s="135">
        <v>55</v>
      </c>
      <c r="B63" s="137" t="s">
        <v>498</v>
      </c>
      <c r="C63" s="137" t="s">
        <v>484</v>
      </c>
      <c r="D63" s="137" t="s">
        <v>818</v>
      </c>
      <c r="E63" s="147" t="s">
        <v>149</v>
      </c>
      <c r="F63" s="93">
        <v>3210</v>
      </c>
      <c r="G63" s="168">
        <v>3</v>
      </c>
      <c r="H63" s="23">
        <f t="shared" si="3"/>
        <v>3060</v>
      </c>
      <c r="I63" s="63">
        <f t="shared" si="4"/>
        <v>0.09345794392523366</v>
      </c>
      <c r="J63" s="50">
        <v>57</v>
      </c>
      <c r="K63" s="21">
        <v>5</v>
      </c>
      <c r="L63" s="58">
        <f t="shared" si="5"/>
        <v>4450</v>
      </c>
    </row>
    <row r="64" spans="1:12" ht="12.75">
      <c r="A64" s="135">
        <v>56</v>
      </c>
      <c r="B64" s="144" t="s">
        <v>475</v>
      </c>
      <c r="C64" s="144" t="s">
        <v>469</v>
      </c>
      <c r="D64" s="117" t="s">
        <v>126</v>
      </c>
      <c r="E64" s="18" t="s">
        <v>150</v>
      </c>
      <c r="F64" s="93">
        <v>2910</v>
      </c>
      <c r="G64" s="169">
        <v>4</v>
      </c>
      <c r="H64" s="23">
        <f t="shared" si="3"/>
        <v>2710</v>
      </c>
      <c r="I64" s="63">
        <f t="shared" si="4"/>
        <v>0.13745704467353953</v>
      </c>
      <c r="J64" s="50">
        <v>55</v>
      </c>
      <c r="K64" s="21">
        <v>5</v>
      </c>
      <c r="L64" s="58">
        <f t="shared" si="5"/>
        <v>4250</v>
      </c>
    </row>
    <row r="65" spans="1:12" ht="12.75">
      <c r="A65" s="135">
        <v>57</v>
      </c>
      <c r="B65" s="145" t="s">
        <v>335</v>
      </c>
      <c r="C65" s="144" t="s">
        <v>101</v>
      </c>
      <c r="D65" s="145" t="s">
        <v>154</v>
      </c>
      <c r="E65" s="166" t="s">
        <v>150</v>
      </c>
      <c r="F65" s="176">
        <v>3681</v>
      </c>
      <c r="G65" s="174">
        <v>6</v>
      </c>
      <c r="H65" s="23">
        <f t="shared" si="3"/>
        <v>3381</v>
      </c>
      <c r="I65" s="63">
        <f t="shared" si="4"/>
        <v>0.16299918500407498</v>
      </c>
      <c r="J65" s="50">
        <v>60</v>
      </c>
      <c r="K65" s="21">
        <v>7</v>
      </c>
      <c r="L65" s="58">
        <f t="shared" si="5"/>
        <v>4250</v>
      </c>
    </row>
    <row r="66" spans="1:12" ht="12.75">
      <c r="A66" s="135">
        <v>58</v>
      </c>
      <c r="B66" s="144" t="s">
        <v>781</v>
      </c>
      <c r="C66" s="164" t="s">
        <v>25</v>
      </c>
      <c r="D66" s="144" t="s">
        <v>143</v>
      </c>
      <c r="E66" s="146" t="s">
        <v>150</v>
      </c>
      <c r="F66" s="43"/>
      <c r="G66" s="131"/>
      <c r="H66" s="23">
        <f t="shared" si="3"/>
        <v>0</v>
      </c>
      <c r="I66" s="63" t="e">
        <f t="shared" si="4"/>
        <v>#DIV/0!</v>
      </c>
      <c r="J66" s="154">
        <v>67</v>
      </c>
      <c r="K66" s="21">
        <v>10</v>
      </c>
      <c r="L66" s="58">
        <f t="shared" si="5"/>
        <v>4200</v>
      </c>
    </row>
    <row r="67" spans="1:12" ht="12.75">
      <c r="A67" s="135">
        <v>59</v>
      </c>
      <c r="B67" s="144" t="s">
        <v>719</v>
      </c>
      <c r="C67" s="144" t="s">
        <v>28</v>
      </c>
      <c r="D67" s="117" t="s">
        <v>114</v>
      </c>
      <c r="E67" s="18" t="s">
        <v>149</v>
      </c>
      <c r="F67" s="43">
        <v>3492</v>
      </c>
      <c r="G67" s="171">
        <v>3</v>
      </c>
      <c r="H67" s="23">
        <f t="shared" si="3"/>
        <v>3342</v>
      </c>
      <c r="I67" s="63">
        <f t="shared" si="4"/>
        <v>0.0859106529209622</v>
      </c>
      <c r="J67" s="159">
        <v>62</v>
      </c>
      <c r="K67" s="21">
        <v>8</v>
      </c>
      <c r="L67" s="58">
        <f t="shared" si="5"/>
        <v>4200</v>
      </c>
    </row>
    <row r="68" spans="1:12" s="24" customFormat="1" ht="12.75" customHeight="1">
      <c r="A68" s="135">
        <v>60</v>
      </c>
      <c r="B68" s="144" t="s">
        <v>472</v>
      </c>
      <c r="C68" s="144" t="s">
        <v>60</v>
      </c>
      <c r="D68" s="117" t="s">
        <v>127</v>
      </c>
      <c r="E68" s="18"/>
      <c r="F68" s="93">
        <v>3229</v>
      </c>
      <c r="G68" s="169">
        <v>2</v>
      </c>
      <c r="H68" s="23">
        <f t="shared" si="3"/>
        <v>3129</v>
      </c>
      <c r="I68" s="63">
        <f t="shared" si="4"/>
        <v>0.06193868070610096</v>
      </c>
      <c r="J68" s="50">
        <v>64</v>
      </c>
      <c r="K68" s="21">
        <v>9</v>
      </c>
      <c r="L68" s="58">
        <f t="shared" si="5"/>
        <v>4150</v>
      </c>
    </row>
    <row r="69" spans="1:12" ht="12.75">
      <c r="A69" s="135">
        <v>61</v>
      </c>
      <c r="B69" s="144" t="s">
        <v>646</v>
      </c>
      <c r="C69" s="137" t="s">
        <v>486</v>
      </c>
      <c r="D69" s="144" t="s">
        <v>314</v>
      </c>
      <c r="E69" s="18"/>
      <c r="F69" s="93">
        <v>2874</v>
      </c>
      <c r="G69" s="169">
        <v>1</v>
      </c>
      <c r="H69" s="23">
        <f t="shared" si="3"/>
        <v>2824</v>
      </c>
      <c r="I69" s="63">
        <f t="shared" si="4"/>
        <v>0.03479471120389701</v>
      </c>
      <c r="J69" s="50">
        <v>56</v>
      </c>
      <c r="K69" s="21">
        <v>6</v>
      </c>
      <c r="L69" s="58">
        <f t="shared" si="5"/>
        <v>4100</v>
      </c>
    </row>
    <row r="70" spans="1:12" s="24" customFormat="1" ht="12.75" customHeight="1">
      <c r="A70" s="135">
        <v>62</v>
      </c>
      <c r="B70" s="145" t="s">
        <v>172</v>
      </c>
      <c r="C70" s="145" t="s">
        <v>100</v>
      </c>
      <c r="D70" s="152" t="s">
        <v>288</v>
      </c>
      <c r="E70" s="147" t="s">
        <v>148</v>
      </c>
      <c r="F70" s="177">
        <v>3296</v>
      </c>
      <c r="G70" s="174">
        <v>4</v>
      </c>
      <c r="H70" s="23">
        <f t="shared" si="3"/>
        <v>3096</v>
      </c>
      <c r="I70" s="63">
        <f t="shared" si="4"/>
        <v>0.12135922330097086</v>
      </c>
      <c r="J70" s="50">
        <v>55</v>
      </c>
      <c r="K70" s="21">
        <v>6</v>
      </c>
      <c r="L70" s="58">
        <f t="shared" si="5"/>
        <v>4000</v>
      </c>
    </row>
    <row r="71" spans="1:12" s="24" customFormat="1" ht="12.75" customHeight="1">
      <c r="A71" s="135">
        <v>63</v>
      </c>
      <c r="B71" s="158" t="s">
        <v>95</v>
      </c>
      <c r="C71" s="137" t="s">
        <v>39</v>
      </c>
      <c r="D71" s="158" t="s">
        <v>213</v>
      </c>
      <c r="E71" s="156" t="s">
        <v>148</v>
      </c>
      <c r="F71" s="43"/>
      <c r="G71" s="131"/>
      <c r="H71" s="23">
        <f t="shared" si="3"/>
        <v>0</v>
      </c>
      <c r="I71" s="63" t="e">
        <f t="shared" si="4"/>
        <v>#DIV/0!</v>
      </c>
      <c r="J71" s="154">
        <v>70</v>
      </c>
      <c r="K71" s="21">
        <v>12</v>
      </c>
      <c r="L71" s="58">
        <f t="shared" si="5"/>
        <v>4000</v>
      </c>
    </row>
    <row r="72" spans="1:12" s="24" customFormat="1" ht="12.75" customHeight="1">
      <c r="A72" s="135">
        <v>64</v>
      </c>
      <c r="B72" s="144" t="s">
        <v>421</v>
      </c>
      <c r="C72" s="137" t="s">
        <v>44</v>
      </c>
      <c r="D72" s="151" t="s">
        <v>294</v>
      </c>
      <c r="E72" s="147" t="s">
        <v>149</v>
      </c>
      <c r="F72" s="93"/>
      <c r="G72" s="131"/>
      <c r="H72" s="23">
        <f t="shared" si="3"/>
        <v>0</v>
      </c>
      <c r="I72" s="63" t="e">
        <f t="shared" si="4"/>
        <v>#DIV/0!</v>
      </c>
      <c r="J72" s="45">
        <v>57</v>
      </c>
      <c r="K72" s="21">
        <v>7</v>
      </c>
      <c r="L72" s="58">
        <f t="shared" si="5"/>
        <v>3950</v>
      </c>
    </row>
    <row r="73" spans="1:12" ht="12.75">
      <c r="A73" s="135">
        <v>65</v>
      </c>
      <c r="B73" s="151" t="s">
        <v>409</v>
      </c>
      <c r="C73" s="151" t="s">
        <v>51</v>
      </c>
      <c r="D73" s="151" t="s">
        <v>293</v>
      </c>
      <c r="E73" s="156" t="s">
        <v>149</v>
      </c>
      <c r="F73" s="178">
        <v>3734</v>
      </c>
      <c r="G73" s="175">
        <v>3</v>
      </c>
      <c r="H73" s="23">
        <f aca="true" t="shared" si="6" ref="H73:H93">F73-50*G73</f>
        <v>3584</v>
      </c>
      <c r="I73" s="63">
        <f aca="true" t="shared" si="7" ref="I73:I104">G73/F73*100</f>
        <v>0.08034279592929834</v>
      </c>
      <c r="J73" s="50">
        <v>47</v>
      </c>
      <c r="K73" s="21">
        <v>3</v>
      </c>
      <c r="L73" s="58">
        <f aca="true" t="shared" si="8" ref="L73:L104">J73*100-K73*250</f>
        <v>3950</v>
      </c>
    </row>
    <row r="74" spans="1:12" ht="12.75">
      <c r="A74" s="135">
        <v>66</v>
      </c>
      <c r="B74" s="145" t="s">
        <v>339</v>
      </c>
      <c r="C74" s="137" t="s">
        <v>79</v>
      </c>
      <c r="D74" s="145" t="s">
        <v>155</v>
      </c>
      <c r="E74" s="166" t="s">
        <v>148</v>
      </c>
      <c r="F74" s="176">
        <v>3119</v>
      </c>
      <c r="G74" s="174">
        <v>4</v>
      </c>
      <c r="H74" s="23">
        <f t="shared" si="6"/>
        <v>2919</v>
      </c>
      <c r="I74" s="63">
        <f t="shared" si="7"/>
        <v>0.12824623276691247</v>
      </c>
      <c r="J74" s="50">
        <v>49</v>
      </c>
      <c r="K74" s="21">
        <v>4</v>
      </c>
      <c r="L74" s="58">
        <f t="shared" si="8"/>
        <v>3900</v>
      </c>
    </row>
    <row r="75" spans="1:12" s="24" customFormat="1" ht="12.75" customHeight="1">
      <c r="A75" s="135">
        <v>67</v>
      </c>
      <c r="B75" s="137" t="s">
        <v>700</v>
      </c>
      <c r="C75" s="137" t="s">
        <v>103</v>
      </c>
      <c r="D75" s="161" t="s">
        <v>821</v>
      </c>
      <c r="E75" s="147" t="s">
        <v>705</v>
      </c>
      <c r="F75" s="93"/>
      <c r="G75" s="131"/>
      <c r="H75" s="23">
        <f t="shared" si="6"/>
        <v>0</v>
      </c>
      <c r="I75" s="63" t="e">
        <f t="shared" si="7"/>
        <v>#DIV/0!</v>
      </c>
      <c r="J75" s="50">
        <v>54</v>
      </c>
      <c r="K75" s="21">
        <v>6</v>
      </c>
      <c r="L75" s="58">
        <f t="shared" si="8"/>
        <v>3900</v>
      </c>
    </row>
    <row r="76" spans="1:12" s="24" customFormat="1" ht="12.75" customHeight="1">
      <c r="A76" s="135">
        <v>68</v>
      </c>
      <c r="B76" s="161" t="s">
        <v>664</v>
      </c>
      <c r="C76" s="137" t="s">
        <v>57</v>
      </c>
      <c r="D76" s="161" t="s">
        <v>696</v>
      </c>
      <c r="E76" s="147" t="s">
        <v>153</v>
      </c>
      <c r="F76" s="167">
        <v>2508</v>
      </c>
      <c r="G76" s="173">
        <v>6</v>
      </c>
      <c r="H76" s="23">
        <f t="shared" si="6"/>
        <v>2208</v>
      </c>
      <c r="I76" s="63">
        <f t="shared" si="7"/>
        <v>0.23923444976076555</v>
      </c>
      <c r="J76" s="50">
        <v>46</v>
      </c>
      <c r="K76" s="21">
        <v>3</v>
      </c>
      <c r="L76" s="58">
        <f t="shared" si="8"/>
        <v>3850</v>
      </c>
    </row>
    <row r="77" spans="1:12" ht="12.75">
      <c r="A77" s="135">
        <v>69</v>
      </c>
      <c r="B77" s="144" t="s">
        <v>520</v>
      </c>
      <c r="C77" s="137" t="s">
        <v>79</v>
      </c>
      <c r="D77" s="59" t="s">
        <v>131</v>
      </c>
      <c r="E77" s="147" t="s">
        <v>150</v>
      </c>
      <c r="F77" s="93"/>
      <c r="G77" s="131"/>
      <c r="H77" s="23">
        <f t="shared" si="6"/>
        <v>0</v>
      </c>
      <c r="I77" s="63" t="e">
        <f t="shared" si="7"/>
        <v>#DIV/0!</v>
      </c>
      <c r="J77" s="45">
        <v>53</v>
      </c>
      <c r="K77" s="21">
        <v>6</v>
      </c>
      <c r="L77" s="58">
        <f t="shared" si="8"/>
        <v>3800</v>
      </c>
    </row>
    <row r="78" spans="1:12" ht="12.75">
      <c r="A78" s="135">
        <v>70</v>
      </c>
      <c r="B78" s="144" t="s">
        <v>264</v>
      </c>
      <c r="C78" s="144" t="s">
        <v>96</v>
      </c>
      <c r="D78" s="117" t="s">
        <v>655</v>
      </c>
      <c r="E78" s="147" t="s">
        <v>148</v>
      </c>
      <c r="F78" s="93">
        <v>2814</v>
      </c>
      <c r="G78" s="169">
        <v>5</v>
      </c>
      <c r="H78" s="23">
        <f t="shared" si="6"/>
        <v>2564</v>
      </c>
      <c r="I78" s="63">
        <f t="shared" si="7"/>
        <v>0.17768301350390903</v>
      </c>
      <c r="J78" s="50">
        <v>53</v>
      </c>
      <c r="K78" s="21">
        <v>6</v>
      </c>
      <c r="L78" s="58">
        <f t="shared" si="8"/>
        <v>3800</v>
      </c>
    </row>
    <row r="79" spans="1:12" ht="12.75">
      <c r="A79" s="135">
        <v>71</v>
      </c>
      <c r="B79" s="145" t="s">
        <v>201</v>
      </c>
      <c r="C79" s="145" t="s">
        <v>70</v>
      </c>
      <c r="D79" s="145" t="s">
        <v>355</v>
      </c>
      <c r="E79" s="147" t="s">
        <v>149</v>
      </c>
      <c r="F79" s="23"/>
      <c r="G79" s="21"/>
      <c r="H79" s="23">
        <f t="shared" si="6"/>
        <v>0</v>
      </c>
      <c r="I79" s="63" t="e">
        <f t="shared" si="7"/>
        <v>#DIV/0!</v>
      </c>
      <c r="J79" s="145">
        <v>60</v>
      </c>
      <c r="K79" s="145">
        <v>9</v>
      </c>
      <c r="L79" s="58">
        <f t="shared" si="8"/>
        <v>3750</v>
      </c>
    </row>
    <row r="80" spans="1:12" ht="12.75">
      <c r="A80" s="135">
        <v>72</v>
      </c>
      <c r="B80" s="145" t="s">
        <v>369</v>
      </c>
      <c r="C80" s="145" t="s">
        <v>370</v>
      </c>
      <c r="D80" s="145" t="s">
        <v>356</v>
      </c>
      <c r="E80" s="157" t="s">
        <v>150</v>
      </c>
      <c r="F80" s="93"/>
      <c r="G80" s="21"/>
      <c r="H80" s="23">
        <f t="shared" si="6"/>
        <v>0</v>
      </c>
      <c r="I80" s="63" t="e">
        <f t="shared" si="7"/>
        <v>#DIV/0!</v>
      </c>
      <c r="J80" s="145">
        <v>50</v>
      </c>
      <c r="K80" s="145">
        <v>5</v>
      </c>
      <c r="L80" s="58">
        <f t="shared" si="8"/>
        <v>3750</v>
      </c>
    </row>
    <row r="81" spans="1:12" s="24" customFormat="1" ht="12.75" customHeight="1">
      <c r="A81" s="135">
        <v>73</v>
      </c>
      <c r="B81" s="144" t="s">
        <v>626</v>
      </c>
      <c r="C81" s="144" t="s">
        <v>57</v>
      </c>
      <c r="D81" s="144" t="s">
        <v>141</v>
      </c>
      <c r="E81" s="156" t="s">
        <v>149</v>
      </c>
      <c r="F81" s="93"/>
      <c r="G81" s="21"/>
      <c r="H81" s="23">
        <f t="shared" si="6"/>
        <v>0</v>
      </c>
      <c r="I81" s="63" t="e">
        <f t="shared" si="7"/>
        <v>#DIV/0!</v>
      </c>
      <c r="J81" s="45">
        <v>45</v>
      </c>
      <c r="K81" s="21">
        <v>3</v>
      </c>
      <c r="L81" s="58">
        <f t="shared" si="8"/>
        <v>3750</v>
      </c>
    </row>
    <row r="82" spans="1:12" ht="12.75">
      <c r="A82" s="135">
        <v>74</v>
      </c>
      <c r="B82" s="137" t="s">
        <v>701</v>
      </c>
      <c r="C82" s="137" t="s">
        <v>52</v>
      </c>
      <c r="D82" s="149" t="s">
        <v>692</v>
      </c>
      <c r="E82" s="147" t="s">
        <v>148</v>
      </c>
      <c r="F82" s="93"/>
      <c r="G82" s="131"/>
      <c r="H82" s="23">
        <f t="shared" si="6"/>
        <v>0</v>
      </c>
      <c r="I82" s="63" t="e">
        <f t="shared" si="7"/>
        <v>#DIV/0!</v>
      </c>
      <c r="J82" s="50">
        <v>57</v>
      </c>
      <c r="K82" s="21">
        <v>8</v>
      </c>
      <c r="L82" s="58">
        <f t="shared" si="8"/>
        <v>3700</v>
      </c>
    </row>
    <row r="83" spans="1:12" ht="12.75">
      <c r="A83" s="135">
        <v>75</v>
      </c>
      <c r="B83" s="158" t="s">
        <v>318</v>
      </c>
      <c r="C83" s="164" t="s">
        <v>33</v>
      </c>
      <c r="D83" s="34" t="s">
        <v>115</v>
      </c>
      <c r="E83" s="32" t="s">
        <v>149</v>
      </c>
      <c r="F83" s="43">
        <v>2898</v>
      </c>
      <c r="G83" s="168">
        <v>3</v>
      </c>
      <c r="H83" s="23">
        <f t="shared" si="6"/>
        <v>2748</v>
      </c>
      <c r="I83" s="63">
        <f t="shared" si="7"/>
        <v>0.10351966873706005</v>
      </c>
      <c r="J83" s="154">
        <v>52</v>
      </c>
      <c r="K83" s="21">
        <v>6</v>
      </c>
      <c r="L83" s="58">
        <f t="shared" si="8"/>
        <v>3700</v>
      </c>
    </row>
    <row r="84" spans="1:12" ht="12.75">
      <c r="A84" s="135">
        <v>76</v>
      </c>
      <c r="B84" s="117" t="s">
        <v>579</v>
      </c>
      <c r="C84" s="59" t="s">
        <v>580</v>
      </c>
      <c r="D84" s="137" t="s">
        <v>840</v>
      </c>
      <c r="E84" s="33" t="s">
        <v>148</v>
      </c>
      <c r="F84" s="93">
        <v>2890</v>
      </c>
      <c r="G84" s="169">
        <v>2</v>
      </c>
      <c r="H84" s="23">
        <f t="shared" si="6"/>
        <v>2790</v>
      </c>
      <c r="I84" s="63">
        <f t="shared" si="7"/>
        <v>0.06920415224913494</v>
      </c>
      <c r="J84" s="50">
        <v>106</v>
      </c>
      <c r="K84" s="21">
        <v>28</v>
      </c>
      <c r="L84" s="58">
        <f t="shared" si="8"/>
        <v>3600</v>
      </c>
    </row>
    <row r="85" spans="1:12" s="24" customFormat="1" ht="12.75" customHeight="1">
      <c r="A85" s="135">
        <v>77</v>
      </c>
      <c r="B85" s="151" t="s">
        <v>207</v>
      </c>
      <c r="C85" s="151" t="s">
        <v>90</v>
      </c>
      <c r="D85" s="151" t="s">
        <v>293</v>
      </c>
      <c r="E85" s="156" t="s">
        <v>148</v>
      </c>
      <c r="F85" s="178">
        <v>4776</v>
      </c>
      <c r="G85" s="175">
        <v>2</v>
      </c>
      <c r="H85" s="23">
        <f t="shared" si="6"/>
        <v>4676</v>
      </c>
      <c r="I85" s="63">
        <f t="shared" si="7"/>
        <v>0.04187604690117253</v>
      </c>
      <c r="J85" s="50">
        <v>50</v>
      </c>
      <c r="K85" s="21">
        <v>6</v>
      </c>
      <c r="L85" s="58">
        <f t="shared" si="8"/>
        <v>3500</v>
      </c>
    </row>
    <row r="86" spans="1:12" ht="12.75">
      <c r="A86" s="135">
        <v>78</v>
      </c>
      <c r="B86" s="117" t="s">
        <v>598</v>
      </c>
      <c r="C86" s="117" t="s">
        <v>91</v>
      </c>
      <c r="D86" s="117" t="s">
        <v>307</v>
      </c>
      <c r="E86" s="147" t="s">
        <v>149</v>
      </c>
      <c r="F86" s="93">
        <v>3427</v>
      </c>
      <c r="G86" s="168">
        <v>9</v>
      </c>
      <c r="H86" s="23">
        <f t="shared" si="6"/>
        <v>2977</v>
      </c>
      <c r="I86" s="63">
        <f t="shared" si="7"/>
        <v>0.2626203676685147</v>
      </c>
      <c r="J86" s="50">
        <v>52</v>
      </c>
      <c r="K86" s="21">
        <v>7</v>
      </c>
      <c r="L86" s="58">
        <f t="shared" si="8"/>
        <v>3450</v>
      </c>
    </row>
    <row r="87" spans="1:12" s="24" customFormat="1" ht="12.75" customHeight="1">
      <c r="A87" s="135">
        <v>79</v>
      </c>
      <c r="B87" s="145" t="s">
        <v>158</v>
      </c>
      <c r="C87" s="144" t="s">
        <v>159</v>
      </c>
      <c r="D87" s="145" t="s">
        <v>154</v>
      </c>
      <c r="E87" s="166" t="s">
        <v>148</v>
      </c>
      <c r="F87" s="176">
        <v>3491</v>
      </c>
      <c r="G87" s="174">
        <v>3</v>
      </c>
      <c r="H87" s="23">
        <f t="shared" si="6"/>
        <v>3341</v>
      </c>
      <c r="I87" s="63">
        <f t="shared" si="7"/>
        <v>0.08593526210254941</v>
      </c>
      <c r="J87" s="50">
        <v>52</v>
      </c>
      <c r="K87" s="21">
        <v>7</v>
      </c>
      <c r="L87" s="58">
        <f t="shared" si="8"/>
        <v>3450</v>
      </c>
    </row>
    <row r="88" spans="1:12" ht="12.75">
      <c r="A88" s="135">
        <v>80</v>
      </c>
      <c r="B88" s="137" t="s">
        <v>723</v>
      </c>
      <c r="C88" s="137" t="s">
        <v>33</v>
      </c>
      <c r="D88" s="144" t="s">
        <v>143</v>
      </c>
      <c r="E88" s="18" t="s">
        <v>150</v>
      </c>
      <c r="F88" s="43">
        <v>3358</v>
      </c>
      <c r="G88" s="172">
        <v>2</v>
      </c>
      <c r="H88" s="23">
        <f t="shared" si="6"/>
        <v>3258</v>
      </c>
      <c r="I88" s="63">
        <f t="shared" si="7"/>
        <v>0.05955926146515784</v>
      </c>
      <c r="J88" s="154">
        <v>51</v>
      </c>
      <c r="K88" s="21">
        <v>7</v>
      </c>
      <c r="L88" s="58">
        <f t="shared" si="8"/>
        <v>3350</v>
      </c>
    </row>
    <row r="89" spans="1:12" ht="12.75">
      <c r="A89" s="135">
        <v>81</v>
      </c>
      <c r="B89" s="161" t="s">
        <v>685</v>
      </c>
      <c r="C89" s="137" t="s">
        <v>79</v>
      </c>
      <c r="D89" s="161" t="s">
        <v>696</v>
      </c>
      <c r="E89" s="148" t="s">
        <v>149</v>
      </c>
      <c r="F89" s="167">
        <v>2869</v>
      </c>
      <c r="G89" s="173">
        <v>5</v>
      </c>
      <c r="H89" s="23">
        <f t="shared" si="6"/>
        <v>2619</v>
      </c>
      <c r="I89" s="63">
        <f t="shared" si="7"/>
        <v>0.17427675148135238</v>
      </c>
      <c r="J89" s="50">
        <v>66</v>
      </c>
      <c r="K89" s="21">
        <v>13</v>
      </c>
      <c r="L89" s="58">
        <f t="shared" si="8"/>
        <v>3350</v>
      </c>
    </row>
    <row r="90" spans="1:12" ht="12.75">
      <c r="A90" s="135">
        <v>82</v>
      </c>
      <c r="B90" s="145" t="s">
        <v>328</v>
      </c>
      <c r="C90" s="137" t="s">
        <v>88</v>
      </c>
      <c r="D90" s="145" t="s">
        <v>345</v>
      </c>
      <c r="E90" s="166" t="s">
        <v>150</v>
      </c>
      <c r="F90" s="176">
        <v>4722</v>
      </c>
      <c r="G90" s="174">
        <v>9</v>
      </c>
      <c r="H90" s="23">
        <f t="shared" si="6"/>
        <v>4272</v>
      </c>
      <c r="I90" s="63">
        <f t="shared" si="7"/>
        <v>0.1905972045743329</v>
      </c>
      <c r="J90" s="50">
        <v>51</v>
      </c>
      <c r="K90" s="21">
        <v>7</v>
      </c>
      <c r="L90" s="58">
        <f t="shared" si="8"/>
        <v>3350</v>
      </c>
    </row>
    <row r="91" spans="1:12" ht="12.75">
      <c r="A91" s="135">
        <v>83</v>
      </c>
      <c r="B91" s="144" t="s">
        <v>420</v>
      </c>
      <c r="C91" s="137" t="s">
        <v>228</v>
      </c>
      <c r="D91" s="151" t="s">
        <v>294</v>
      </c>
      <c r="E91" s="147" t="s">
        <v>150</v>
      </c>
      <c r="F91" s="93"/>
      <c r="G91" s="21"/>
      <c r="H91" s="23">
        <f t="shared" si="6"/>
        <v>0</v>
      </c>
      <c r="I91" s="63" t="e">
        <f t="shared" si="7"/>
        <v>#DIV/0!</v>
      </c>
      <c r="J91" s="50">
        <v>48</v>
      </c>
      <c r="K91" s="21">
        <v>6</v>
      </c>
      <c r="L91" s="58">
        <f t="shared" si="8"/>
        <v>3300</v>
      </c>
    </row>
    <row r="92" spans="1:12" ht="12.75">
      <c r="A92" s="135">
        <v>84</v>
      </c>
      <c r="B92" s="150" t="s">
        <v>792</v>
      </c>
      <c r="C92" s="144" t="s">
        <v>74</v>
      </c>
      <c r="D92" s="150" t="s">
        <v>808</v>
      </c>
      <c r="E92" s="42" t="s">
        <v>150</v>
      </c>
      <c r="F92" s="176">
        <v>2959</v>
      </c>
      <c r="G92" s="174">
        <v>2</v>
      </c>
      <c r="H92" s="23">
        <f t="shared" si="6"/>
        <v>2859</v>
      </c>
      <c r="I92" s="63">
        <f t="shared" si="7"/>
        <v>0.06759040216289286</v>
      </c>
      <c r="J92" s="50">
        <v>48</v>
      </c>
      <c r="K92" s="21">
        <v>6</v>
      </c>
      <c r="L92" s="58">
        <f t="shared" si="8"/>
        <v>3300</v>
      </c>
    </row>
    <row r="93" spans="1:12" s="24" customFormat="1" ht="12.75" customHeight="1">
      <c r="A93" s="135">
        <v>85</v>
      </c>
      <c r="B93" s="137" t="s">
        <v>627</v>
      </c>
      <c r="C93" s="137" t="s">
        <v>323</v>
      </c>
      <c r="D93" s="144" t="s">
        <v>141</v>
      </c>
      <c r="E93" s="147" t="s">
        <v>148</v>
      </c>
      <c r="F93" s="93"/>
      <c r="G93" s="131"/>
      <c r="H93" s="23">
        <f t="shared" si="6"/>
        <v>0</v>
      </c>
      <c r="I93" s="63" t="e">
        <f t="shared" si="7"/>
        <v>#DIV/0!</v>
      </c>
      <c r="J93" s="50">
        <v>49</v>
      </c>
      <c r="K93" s="21">
        <v>7</v>
      </c>
      <c r="L93" s="58">
        <f t="shared" si="8"/>
        <v>3150</v>
      </c>
    </row>
    <row r="94" spans="1:12" ht="12.75">
      <c r="A94" s="135">
        <v>86</v>
      </c>
      <c r="B94" s="144" t="s">
        <v>815</v>
      </c>
      <c r="C94" s="137" t="s">
        <v>87</v>
      </c>
      <c r="D94" s="59" t="s">
        <v>131</v>
      </c>
      <c r="E94" s="147" t="s">
        <v>149</v>
      </c>
      <c r="F94" s="93"/>
      <c r="G94" s="131"/>
      <c r="H94" s="23"/>
      <c r="I94" s="63" t="e">
        <f t="shared" si="7"/>
        <v>#DIV/0!</v>
      </c>
      <c r="J94" s="45">
        <v>46</v>
      </c>
      <c r="K94" s="21">
        <v>6</v>
      </c>
      <c r="L94" s="58">
        <f t="shared" si="8"/>
        <v>3100</v>
      </c>
    </row>
    <row r="95" spans="1:12" ht="12.75">
      <c r="A95" s="135">
        <v>87</v>
      </c>
      <c r="B95" s="150" t="s">
        <v>802</v>
      </c>
      <c r="C95" s="137" t="s">
        <v>803</v>
      </c>
      <c r="D95" s="150" t="s">
        <v>826</v>
      </c>
      <c r="E95" s="18" t="s">
        <v>148</v>
      </c>
      <c r="F95" s="176">
        <v>2413</v>
      </c>
      <c r="G95" s="174">
        <v>3</v>
      </c>
      <c r="H95" s="23">
        <f aca="true" t="shared" si="9" ref="H95:H115">F95-50*G95</f>
        <v>2263</v>
      </c>
      <c r="I95" s="63">
        <f t="shared" si="7"/>
        <v>0.12432656444260257</v>
      </c>
      <c r="J95" s="50">
        <v>53</v>
      </c>
      <c r="K95" s="21">
        <v>9</v>
      </c>
      <c r="L95" s="58">
        <f t="shared" si="8"/>
        <v>3050</v>
      </c>
    </row>
    <row r="96" spans="1:12" ht="12.75">
      <c r="A96" s="135">
        <v>88</v>
      </c>
      <c r="B96" s="145" t="s">
        <v>344</v>
      </c>
      <c r="C96" s="153" t="s">
        <v>53</v>
      </c>
      <c r="D96" s="145" t="s">
        <v>155</v>
      </c>
      <c r="E96" s="166" t="s">
        <v>148</v>
      </c>
      <c r="F96" s="176">
        <v>2386</v>
      </c>
      <c r="G96" s="174">
        <v>4</v>
      </c>
      <c r="H96" s="23">
        <f t="shared" si="9"/>
        <v>2186</v>
      </c>
      <c r="I96" s="63">
        <f t="shared" si="7"/>
        <v>0.16764459346186086</v>
      </c>
      <c r="J96" s="50">
        <v>43</v>
      </c>
      <c r="K96" s="21">
        <v>5</v>
      </c>
      <c r="L96" s="58">
        <f t="shared" si="8"/>
        <v>3050</v>
      </c>
    </row>
    <row r="97" spans="1:12" ht="12.75">
      <c r="A97" s="135">
        <v>89</v>
      </c>
      <c r="B97" s="150" t="s">
        <v>810</v>
      </c>
      <c r="C97" s="144" t="s">
        <v>811</v>
      </c>
      <c r="D97" s="150" t="s">
        <v>808</v>
      </c>
      <c r="E97" s="147" t="s">
        <v>150</v>
      </c>
      <c r="F97" s="146"/>
      <c r="G97" s="146"/>
      <c r="H97" s="23">
        <f t="shared" si="9"/>
        <v>0</v>
      </c>
      <c r="I97" s="63" t="e">
        <f t="shared" si="7"/>
        <v>#DIV/0!</v>
      </c>
      <c r="J97" s="50">
        <v>43</v>
      </c>
      <c r="K97" s="21">
        <v>5</v>
      </c>
      <c r="L97" s="58">
        <f t="shared" si="8"/>
        <v>3050</v>
      </c>
    </row>
    <row r="98" spans="1:12" ht="12.75">
      <c r="A98" s="135">
        <v>90</v>
      </c>
      <c r="B98" s="145" t="s">
        <v>329</v>
      </c>
      <c r="C98" s="137" t="s">
        <v>50</v>
      </c>
      <c r="D98" s="145" t="s">
        <v>345</v>
      </c>
      <c r="E98" s="166" t="s">
        <v>153</v>
      </c>
      <c r="F98" s="176">
        <v>4114</v>
      </c>
      <c r="G98" s="174">
        <v>5</v>
      </c>
      <c r="H98" s="23">
        <f t="shared" si="9"/>
        <v>3864</v>
      </c>
      <c r="I98" s="63">
        <f t="shared" si="7"/>
        <v>0.12153621779290229</v>
      </c>
      <c r="J98" s="50">
        <v>45</v>
      </c>
      <c r="K98" s="21">
        <v>6</v>
      </c>
      <c r="L98" s="58">
        <f t="shared" si="8"/>
        <v>3000</v>
      </c>
    </row>
    <row r="99" spans="1:12" s="24" customFormat="1" ht="12.75" customHeight="1">
      <c r="A99" s="135">
        <v>91</v>
      </c>
      <c r="B99" s="137" t="s">
        <v>651</v>
      </c>
      <c r="C99" s="137" t="s">
        <v>386</v>
      </c>
      <c r="D99" s="117" t="s">
        <v>655</v>
      </c>
      <c r="E99" s="18"/>
      <c r="F99" s="93">
        <v>2810</v>
      </c>
      <c r="G99" s="168">
        <v>6</v>
      </c>
      <c r="H99" s="23">
        <f t="shared" si="9"/>
        <v>2510</v>
      </c>
      <c r="I99" s="63">
        <f t="shared" si="7"/>
        <v>0.21352313167259787</v>
      </c>
      <c r="J99" s="50">
        <v>45</v>
      </c>
      <c r="K99" s="21">
        <v>6</v>
      </c>
      <c r="L99" s="58">
        <f t="shared" si="8"/>
        <v>3000</v>
      </c>
    </row>
    <row r="100" spans="1:12" s="24" customFormat="1" ht="12.75" customHeight="1">
      <c r="A100" s="135">
        <v>92</v>
      </c>
      <c r="B100" s="144" t="s">
        <v>728</v>
      </c>
      <c r="C100" s="137" t="s">
        <v>712</v>
      </c>
      <c r="D100" s="34" t="s">
        <v>114</v>
      </c>
      <c r="E100" s="126" t="s">
        <v>149</v>
      </c>
      <c r="F100" s="93">
        <v>3187</v>
      </c>
      <c r="G100" s="168">
        <v>1</v>
      </c>
      <c r="H100" s="23">
        <f t="shared" si="9"/>
        <v>3137</v>
      </c>
      <c r="I100" s="63">
        <f t="shared" si="7"/>
        <v>0.031377470975839344</v>
      </c>
      <c r="J100" s="154">
        <v>45</v>
      </c>
      <c r="K100" s="21">
        <v>6</v>
      </c>
      <c r="L100" s="58">
        <f t="shared" si="8"/>
        <v>3000</v>
      </c>
    </row>
    <row r="101" spans="1:12" ht="12.75">
      <c r="A101" s="135">
        <v>93</v>
      </c>
      <c r="B101" s="145" t="s">
        <v>176</v>
      </c>
      <c r="C101" s="145" t="s">
        <v>164</v>
      </c>
      <c r="D101" s="145" t="s">
        <v>134</v>
      </c>
      <c r="E101" s="147" t="s">
        <v>269</v>
      </c>
      <c r="F101" s="177">
        <v>2932</v>
      </c>
      <c r="G101" s="174">
        <v>3</v>
      </c>
      <c r="H101" s="23">
        <f t="shared" si="9"/>
        <v>2782</v>
      </c>
      <c r="I101" s="63">
        <f t="shared" si="7"/>
        <v>0.10231923601637108</v>
      </c>
      <c r="J101" s="50">
        <v>40</v>
      </c>
      <c r="K101" s="21">
        <v>4</v>
      </c>
      <c r="L101" s="58">
        <f t="shared" si="8"/>
        <v>3000</v>
      </c>
    </row>
    <row r="102" spans="1:12" s="24" customFormat="1" ht="12.75" customHeight="1">
      <c r="A102" s="135">
        <v>94</v>
      </c>
      <c r="B102" s="145" t="s">
        <v>371</v>
      </c>
      <c r="C102" s="145" t="s">
        <v>58</v>
      </c>
      <c r="D102" s="145" t="s">
        <v>356</v>
      </c>
      <c r="E102" s="146" t="s">
        <v>150</v>
      </c>
      <c r="F102" s="93"/>
      <c r="G102" s="21"/>
      <c r="H102" s="23">
        <f t="shared" si="9"/>
        <v>0</v>
      </c>
      <c r="I102" s="63" t="e">
        <f t="shared" si="7"/>
        <v>#DIV/0!</v>
      </c>
      <c r="J102" s="145">
        <v>47</v>
      </c>
      <c r="K102" s="145">
        <v>7</v>
      </c>
      <c r="L102" s="58">
        <f t="shared" si="8"/>
        <v>2950</v>
      </c>
    </row>
    <row r="103" spans="1:12" ht="12.75">
      <c r="A103" s="135">
        <v>95</v>
      </c>
      <c r="B103" s="153" t="s">
        <v>652</v>
      </c>
      <c r="C103" s="153" t="s">
        <v>96</v>
      </c>
      <c r="D103" s="144" t="s">
        <v>314</v>
      </c>
      <c r="E103" s="126"/>
      <c r="F103" s="93">
        <v>2998</v>
      </c>
      <c r="G103" s="170">
        <v>14</v>
      </c>
      <c r="H103" s="23">
        <f t="shared" si="9"/>
        <v>2298</v>
      </c>
      <c r="I103" s="63">
        <f t="shared" si="7"/>
        <v>0.46697798532354906</v>
      </c>
      <c r="J103" s="50">
        <v>41</v>
      </c>
      <c r="K103" s="21">
        <v>5</v>
      </c>
      <c r="L103" s="58">
        <f t="shared" si="8"/>
        <v>2850</v>
      </c>
    </row>
    <row r="104" spans="1:12" ht="12.75">
      <c r="A104" s="135">
        <v>96</v>
      </c>
      <c r="B104" s="144" t="s">
        <v>659</v>
      </c>
      <c r="C104" s="144" t="s">
        <v>30</v>
      </c>
      <c r="D104" s="117" t="s">
        <v>658</v>
      </c>
      <c r="E104" s="126"/>
      <c r="F104" s="93"/>
      <c r="G104" s="21"/>
      <c r="H104" s="23">
        <f t="shared" si="9"/>
        <v>0</v>
      </c>
      <c r="I104" s="63" t="e">
        <f t="shared" si="7"/>
        <v>#DIV/0!</v>
      </c>
      <c r="J104" s="45">
        <v>43</v>
      </c>
      <c r="K104" s="21">
        <v>6</v>
      </c>
      <c r="L104" s="58">
        <f t="shared" si="8"/>
        <v>2800</v>
      </c>
    </row>
    <row r="105" spans="1:12" ht="12.75">
      <c r="A105" s="135">
        <v>97</v>
      </c>
      <c r="B105" s="161" t="s">
        <v>679</v>
      </c>
      <c r="C105" s="153" t="s">
        <v>323</v>
      </c>
      <c r="D105" s="161" t="s">
        <v>693</v>
      </c>
      <c r="E105" s="156" t="s">
        <v>148</v>
      </c>
      <c r="F105" s="167">
        <v>2969</v>
      </c>
      <c r="G105" s="173">
        <v>1</v>
      </c>
      <c r="H105" s="23">
        <f t="shared" si="9"/>
        <v>2919</v>
      </c>
      <c r="I105" s="63">
        <f aca="true" t="shared" si="10" ref="I105:I115">G105/F105*100</f>
        <v>0.033681374200067365</v>
      </c>
      <c r="J105" s="50">
        <v>40</v>
      </c>
      <c r="K105" s="21">
        <v>5</v>
      </c>
      <c r="L105" s="58">
        <f aca="true" t="shared" si="11" ref="L105:L115">J105*100-K105*250</f>
        <v>2750</v>
      </c>
    </row>
    <row r="106" spans="1:12" ht="12.75">
      <c r="A106" s="135">
        <v>98</v>
      </c>
      <c r="B106" s="137" t="s">
        <v>158</v>
      </c>
      <c r="C106" s="137" t="s">
        <v>84</v>
      </c>
      <c r="D106" s="137" t="s">
        <v>818</v>
      </c>
      <c r="E106" s="147" t="s">
        <v>148</v>
      </c>
      <c r="F106" s="93">
        <v>2652</v>
      </c>
      <c r="G106" s="168">
        <v>4</v>
      </c>
      <c r="H106" s="23">
        <f t="shared" si="9"/>
        <v>2452</v>
      </c>
      <c r="I106" s="63">
        <f t="shared" si="10"/>
        <v>0.1508295625942685</v>
      </c>
      <c r="J106" s="50">
        <v>43</v>
      </c>
      <c r="K106" s="21">
        <v>7</v>
      </c>
      <c r="L106" s="58">
        <f t="shared" si="11"/>
        <v>2550</v>
      </c>
    </row>
    <row r="107" spans="1:12" s="24" customFormat="1" ht="12.75" customHeight="1">
      <c r="A107" s="135">
        <v>99</v>
      </c>
      <c r="B107" s="137" t="s">
        <v>396</v>
      </c>
      <c r="C107" s="137" t="s">
        <v>87</v>
      </c>
      <c r="D107" s="152" t="s">
        <v>135</v>
      </c>
      <c r="E107" s="147" t="s">
        <v>150</v>
      </c>
      <c r="F107" s="93"/>
      <c r="G107" s="131"/>
      <c r="H107" s="23">
        <f t="shared" si="9"/>
        <v>0</v>
      </c>
      <c r="I107" s="63" t="e">
        <f t="shared" si="10"/>
        <v>#DIV/0!</v>
      </c>
      <c r="J107" s="50">
        <v>53</v>
      </c>
      <c r="K107" s="21">
        <v>11</v>
      </c>
      <c r="L107" s="58">
        <f t="shared" si="11"/>
        <v>2550</v>
      </c>
    </row>
    <row r="108" spans="1:12" ht="12.75">
      <c r="A108" s="135">
        <v>100</v>
      </c>
      <c r="B108" s="144" t="s">
        <v>479</v>
      </c>
      <c r="C108" s="144" t="s">
        <v>33</v>
      </c>
      <c r="D108" s="117" t="s">
        <v>126</v>
      </c>
      <c r="E108" s="17" t="s">
        <v>150</v>
      </c>
      <c r="F108" s="93">
        <v>3239</v>
      </c>
      <c r="G108" s="169">
        <v>15</v>
      </c>
      <c r="H108" s="23">
        <f t="shared" si="9"/>
        <v>2489</v>
      </c>
      <c r="I108" s="63">
        <f t="shared" si="10"/>
        <v>0.46310589688175363</v>
      </c>
      <c r="J108" s="45">
        <v>47</v>
      </c>
      <c r="K108" s="21">
        <v>9</v>
      </c>
      <c r="L108" s="58">
        <f t="shared" si="11"/>
        <v>2450</v>
      </c>
    </row>
    <row r="109" spans="1:12" ht="12.75">
      <c r="A109" s="135">
        <v>101</v>
      </c>
      <c r="B109" s="137" t="s">
        <v>346</v>
      </c>
      <c r="C109" s="179" t="s">
        <v>33</v>
      </c>
      <c r="D109" s="137" t="s">
        <v>155</v>
      </c>
      <c r="E109" s="147" t="s">
        <v>148</v>
      </c>
      <c r="F109" s="93"/>
      <c r="G109" s="131"/>
      <c r="H109" s="23">
        <f t="shared" si="9"/>
        <v>0</v>
      </c>
      <c r="I109" s="63" t="e">
        <f t="shared" si="10"/>
        <v>#DIV/0!</v>
      </c>
      <c r="J109" s="50">
        <v>51</v>
      </c>
      <c r="K109" s="21">
        <v>11</v>
      </c>
      <c r="L109" s="58">
        <f t="shared" si="11"/>
        <v>2350</v>
      </c>
    </row>
    <row r="110" spans="1:12" ht="12.75">
      <c r="A110" s="135">
        <v>102</v>
      </c>
      <c r="B110" s="120" t="s">
        <v>772</v>
      </c>
      <c r="C110" s="120" t="s">
        <v>247</v>
      </c>
      <c r="D110" s="120" t="s">
        <v>219</v>
      </c>
      <c r="E110" s="18" t="s">
        <v>148</v>
      </c>
      <c r="F110" s="43"/>
      <c r="G110" s="131"/>
      <c r="H110" s="23">
        <f t="shared" si="9"/>
        <v>0</v>
      </c>
      <c r="I110" s="63" t="e">
        <f t="shared" si="10"/>
        <v>#DIV/0!</v>
      </c>
      <c r="J110" s="154">
        <v>40</v>
      </c>
      <c r="K110" s="21">
        <v>7</v>
      </c>
      <c r="L110" s="58">
        <f t="shared" si="11"/>
        <v>2250</v>
      </c>
    </row>
    <row r="111" spans="1:12" ht="12.75">
      <c r="A111" s="135">
        <v>103</v>
      </c>
      <c r="B111" s="117" t="s">
        <v>226</v>
      </c>
      <c r="C111" s="117" t="s">
        <v>324</v>
      </c>
      <c r="D111" s="34" t="s">
        <v>600</v>
      </c>
      <c r="E111" s="157" t="s">
        <v>149</v>
      </c>
      <c r="F111" s="93">
        <v>3215</v>
      </c>
      <c r="G111" s="169">
        <v>0</v>
      </c>
      <c r="H111" s="23">
        <f t="shared" si="9"/>
        <v>3215</v>
      </c>
      <c r="I111" s="63">
        <f t="shared" si="10"/>
        <v>0</v>
      </c>
      <c r="J111" s="45">
        <v>52</v>
      </c>
      <c r="K111" s="21">
        <v>12</v>
      </c>
      <c r="L111" s="58">
        <f t="shared" si="11"/>
        <v>2200</v>
      </c>
    </row>
    <row r="112" spans="1:12" s="24" customFormat="1" ht="12.75" customHeight="1">
      <c r="A112" s="135">
        <v>104</v>
      </c>
      <c r="B112" s="137" t="s">
        <v>702</v>
      </c>
      <c r="C112" s="137" t="s">
        <v>79</v>
      </c>
      <c r="D112" s="153" t="s">
        <v>693</v>
      </c>
      <c r="E112" s="146" t="s">
        <v>150</v>
      </c>
      <c r="F112" s="43"/>
      <c r="G112" s="131"/>
      <c r="H112" s="23">
        <f t="shared" si="9"/>
        <v>0</v>
      </c>
      <c r="I112" s="63" t="e">
        <f t="shared" si="10"/>
        <v>#DIV/0!</v>
      </c>
      <c r="J112" s="50">
        <v>42</v>
      </c>
      <c r="K112" s="21">
        <v>9</v>
      </c>
      <c r="L112" s="58">
        <f t="shared" si="11"/>
        <v>1950</v>
      </c>
    </row>
    <row r="113" spans="1:12" ht="12.75">
      <c r="A113" s="135">
        <v>105</v>
      </c>
      <c r="B113" s="144" t="s">
        <v>637</v>
      </c>
      <c r="C113" s="144" t="s">
        <v>33</v>
      </c>
      <c r="D113" s="117" t="s">
        <v>655</v>
      </c>
      <c r="E113" s="32"/>
      <c r="F113" s="93">
        <v>3291</v>
      </c>
      <c r="G113" s="169">
        <v>3</v>
      </c>
      <c r="H113" s="23">
        <f t="shared" si="9"/>
        <v>3141</v>
      </c>
      <c r="I113" s="63">
        <f t="shared" si="10"/>
        <v>0.09115770282588878</v>
      </c>
      <c r="J113" s="45">
        <v>41</v>
      </c>
      <c r="K113" s="21">
        <v>12</v>
      </c>
      <c r="L113" s="58">
        <f t="shared" si="11"/>
        <v>1100</v>
      </c>
    </row>
    <row r="114" spans="1:12" ht="12.75">
      <c r="A114" s="135">
        <v>106</v>
      </c>
      <c r="B114" s="161" t="s">
        <v>681</v>
      </c>
      <c r="C114" s="144" t="s">
        <v>53</v>
      </c>
      <c r="D114" s="161" t="s">
        <v>821</v>
      </c>
      <c r="E114" s="156" t="s">
        <v>705</v>
      </c>
      <c r="F114" s="167">
        <v>3092</v>
      </c>
      <c r="G114" s="173">
        <v>5</v>
      </c>
      <c r="H114" s="23">
        <f t="shared" si="9"/>
        <v>2842</v>
      </c>
      <c r="I114" s="63">
        <f t="shared" si="10"/>
        <v>0.16170763260025875</v>
      </c>
      <c r="J114" s="45">
        <v>41</v>
      </c>
      <c r="K114" s="21">
        <v>12</v>
      </c>
      <c r="L114" s="58">
        <f t="shared" si="11"/>
        <v>1100</v>
      </c>
    </row>
    <row r="115" spans="1:12" ht="12.75">
      <c r="A115" s="135">
        <v>107</v>
      </c>
      <c r="B115" s="145" t="s">
        <v>392</v>
      </c>
      <c r="C115" s="145" t="s">
        <v>89</v>
      </c>
      <c r="D115" s="152" t="s">
        <v>288</v>
      </c>
      <c r="E115" s="147" t="s">
        <v>148</v>
      </c>
      <c r="F115" s="177">
        <v>2705</v>
      </c>
      <c r="G115" s="174">
        <v>5</v>
      </c>
      <c r="H115" s="23">
        <f t="shared" si="9"/>
        <v>2455</v>
      </c>
      <c r="I115" s="63">
        <f t="shared" si="10"/>
        <v>0.18484288354898337</v>
      </c>
      <c r="J115" s="50">
        <v>44</v>
      </c>
      <c r="K115" s="21">
        <v>15</v>
      </c>
      <c r="L115" s="58">
        <f t="shared" si="11"/>
        <v>650</v>
      </c>
    </row>
    <row r="116" spans="1:12" ht="12.75">
      <c r="A116" s="16"/>
      <c r="B116" s="31"/>
      <c r="C116" s="31"/>
      <c r="D116" s="31"/>
      <c r="E116" s="17"/>
      <c r="F116" s="23"/>
      <c r="G116" s="21"/>
      <c r="H116" s="11"/>
      <c r="I116" s="12"/>
      <c r="J116" s="15"/>
      <c r="K116" s="10"/>
      <c r="L116" s="13"/>
    </row>
    <row r="117" spans="1:12" ht="12.75">
      <c r="A117" s="16"/>
      <c r="B117" s="31"/>
      <c r="C117" s="31"/>
      <c r="D117" s="31"/>
      <c r="E117" s="17"/>
      <c r="F117" s="23"/>
      <c r="G117" s="21"/>
      <c r="H117" s="11"/>
      <c r="I117" s="12"/>
      <c r="J117" s="15"/>
      <c r="K117" s="10"/>
      <c r="L117" s="13"/>
    </row>
    <row r="118" spans="1:12" ht="12.75">
      <c r="A118" s="16"/>
      <c r="B118" s="37"/>
      <c r="C118" s="37"/>
      <c r="D118" s="25"/>
      <c r="E118" s="38"/>
      <c r="F118" s="44"/>
      <c r="G118" s="49"/>
      <c r="H118" s="11"/>
      <c r="I118" s="12"/>
      <c r="J118" s="15"/>
      <c r="K118" s="14"/>
      <c r="L118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3.77734375" style="2" customWidth="1"/>
    <col min="14" max="14" width="7.21484375" style="1" customWidth="1"/>
    <col min="15" max="15" width="3.6640625" style="1" customWidth="1"/>
    <col min="16" max="16" width="4.21484375" style="1" customWidth="1"/>
    <col min="17" max="16384" width="8.88671875" style="1" customWidth="1"/>
  </cols>
  <sheetData>
    <row r="1" spans="1:13" ht="12.75">
      <c r="A1" s="29"/>
      <c r="C1" s="1"/>
      <c r="F1" s="2"/>
      <c r="H1" s="9"/>
      <c r="M1" s="1"/>
    </row>
    <row r="2" spans="6:13" ht="12.75">
      <c r="F2" s="2"/>
      <c r="M2" s="1"/>
    </row>
    <row r="3" spans="2:13" ht="12.75">
      <c r="B3" s="29"/>
      <c r="C3" s="1"/>
      <c r="F3" s="2"/>
      <c r="H3" s="1"/>
      <c r="M3" s="1"/>
    </row>
    <row r="4" spans="3:13" ht="12.75">
      <c r="C4" s="1"/>
      <c r="F4" s="98" t="s">
        <v>320</v>
      </c>
      <c r="G4" s="3"/>
      <c r="H4" s="6"/>
      <c r="I4" s="6"/>
      <c r="J4" s="6"/>
      <c r="K4" s="6"/>
      <c r="L4" s="6"/>
      <c r="M4" s="6"/>
    </row>
    <row r="5" spans="3:8" ht="12.75">
      <c r="C5" s="1"/>
      <c r="F5" s="2"/>
      <c r="H5" s="1"/>
    </row>
    <row r="6" spans="1:13" ht="15" customHeight="1">
      <c r="A6" s="7" t="s">
        <v>18</v>
      </c>
      <c r="B6" s="7"/>
      <c r="C6" s="7"/>
      <c r="D6" s="7"/>
      <c r="E6" s="7"/>
      <c r="F6" s="7"/>
      <c r="G6" s="8"/>
      <c r="H6" s="8"/>
      <c r="I6" s="7"/>
      <c r="J6" s="8"/>
      <c r="K6" s="8"/>
      <c r="L6" s="8"/>
      <c r="M6" s="8"/>
    </row>
    <row r="8" spans="1:13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14</v>
      </c>
      <c r="M8" s="5" t="s">
        <v>6</v>
      </c>
    </row>
    <row r="9" spans="1:13" s="24" customFormat="1" ht="12.75" customHeight="1">
      <c r="A9" s="16">
        <v>1</v>
      </c>
      <c r="B9" s="184" t="s">
        <v>664</v>
      </c>
      <c r="C9" s="137" t="s">
        <v>30</v>
      </c>
      <c r="D9" s="184" t="s">
        <v>821</v>
      </c>
      <c r="E9" s="147" t="s">
        <v>269</v>
      </c>
      <c r="F9" s="188">
        <v>3906</v>
      </c>
      <c r="G9" s="189">
        <v>1</v>
      </c>
      <c r="H9" s="138">
        <f aca="true" t="shared" si="0" ref="H9:H40">F9-50*G9</f>
        <v>3856</v>
      </c>
      <c r="I9" s="63">
        <f aca="true" t="shared" si="1" ref="I9:I40">G9/F9*100</f>
        <v>0.025601638504864313</v>
      </c>
      <c r="J9" s="50">
        <v>168</v>
      </c>
      <c r="K9" s="48">
        <v>13</v>
      </c>
      <c r="L9" s="130">
        <f aca="true" t="shared" si="2" ref="L9:L40">J9*100-K9*250</f>
        <v>13550</v>
      </c>
      <c r="M9" s="50">
        <v>202</v>
      </c>
    </row>
    <row r="10" spans="1:14" s="24" customFormat="1" ht="12.75" customHeight="1">
      <c r="A10" s="16">
        <v>2</v>
      </c>
      <c r="B10" s="144" t="s">
        <v>255</v>
      </c>
      <c r="C10" s="144" t="s">
        <v>47</v>
      </c>
      <c r="D10" s="142" t="s">
        <v>138</v>
      </c>
      <c r="E10" s="147" t="s">
        <v>149</v>
      </c>
      <c r="F10" s="93"/>
      <c r="G10" s="131"/>
      <c r="H10" s="23">
        <f t="shared" si="0"/>
        <v>0</v>
      </c>
      <c r="I10" s="63" t="e">
        <f t="shared" si="1"/>
        <v>#DIV/0!</v>
      </c>
      <c r="J10" s="50"/>
      <c r="K10" s="21"/>
      <c r="L10" s="58">
        <f t="shared" si="2"/>
        <v>0</v>
      </c>
      <c r="M10" s="50">
        <v>185</v>
      </c>
      <c r="N10" s="1"/>
    </row>
    <row r="11" spans="1:14" s="24" customFormat="1" ht="12.75" customHeight="1">
      <c r="A11" s="16">
        <v>3</v>
      </c>
      <c r="B11" s="59" t="s">
        <v>547</v>
      </c>
      <c r="C11" s="59" t="s">
        <v>46</v>
      </c>
      <c r="D11" s="183" t="s">
        <v>295</v>
      </c>
      <c r="E11" s="18" t="s">
        <v>153</v>
      </c>
      <c r="F11" s="93"/>
      <c r="G11" s="131"/>
      <c r="H11" s="23">
        <f t="shared" si="0"/>
        <v>0</v>
      </c>
      <c r="I11" s="63" t="e">
        <f t="shared" si="1"/>
        <v>#DIV/0!</v>
      </c>
      <c r="J11" s="50"/>
      <c r="K11" s="21"/>
      <c r="L11" s="58">
        <f t="shared" si="2"/>
        <v>0</v>
      </c>
      <c r="M11" s="50">
        <v>177</v>
      </c>
      <c r="N11" s="1"/>
    </row>
    <row r="12" spans="1:14" s="24" customFormat="1" ht="12.75" customHeight="1">
      <c r="A12" s="16">
        <v>4</v>
      </c>
      <c r="B12" s="144" t="s">
        <v>590</v>
      </c>
      <c r="C12" s="144" t="s">
        <v>35</v>
      </c>
      <c r="D12" s="144" t="s">
        <v>137</v>
      </c>
      <c r="E12" s="147" t="s">
        <v>150</v>
      </c>
      <c r="F12" s="93"/>
      <c r="G12" s="131"/>
      <c r="H12" s="23">
        <f t="shared" si="0"/>
        <v>0</v>
      </c>
      <c r="I12" s="63" t="e">
        <f t="shared" si="1"/>
        <v>#DIV/0!</v>
      </c>
      <c r="J12" s="50">
        <v>72</v>
      </c>
      <c r="K12" s="21">
        <v>4</v>
      </c>
      <c r="L12" s="58">
        <f t="shared" si="2"/>
        <v>6200</v>
      </c>
      <c r="M12" s="50">
        <v>177</v>
      </c>
      <c r="N12" s="1"/>
    </row>
    <row r="13" spans="1:14" s="24" customFormat="1" ht="12.75" customHeight="1">
      <c r="A13" s="16">
        <v>5</v>
      </c>
      <c r="B13" s="59" t="s">
        <v>608</v>
      </c>
      <c r="C13" s="59" t="s">
        <v>87</v>
      </c>
      <c r="D13" s="79" t="s">
        <v>141</v>
      </c>
      <c r="E13" s="147" t="s">
        <v>150</v>
      </c>
      <c r="F13" s="93">
        <v>2920</v>
      </c>
      <c r="G13" s="168">
        <v>7</v>
      </c>
      <c r="H13" s="23">
        <f t="shared" si="0"/>
        <v>2570</v>
      </c>
      <c r="I13" s="63">
        <f t="shared" si="1"/>
        <v>0.2397260273972603</v>
      </c>
      <c r="J13" s="50"/>
      <c r="K13" s="21"/>
      <c r="L13" s="58">
        <f t="shared" si="2"/>
        <v>0</v>
      </c>
      <c r="M13" s="50">
        <v>174</v>
      </c>
      <c r="N13" s="1"/>
    </row>
    <row r="14" spans="1:13" s="24" customFormat="1" ht="12.75" customHeight="1">
      <c r="A14" s="16">
        <v>6</v>
      </c>
      <c r="B14" s="152" t="s">
        <v>398</v>
      </c>
      <c r="C14" s="152" t="s">
        <v>397</v>
      </c>
      <c r="D14" s="152" t="s">
        <v>135</v>
      </c>
      <c r="E14" s="162" t="s">
        <v>149</v>
      </c>
      <c r="F14" s="93"/>
      <c r="G14" s="21"/>
      <c r="H14" s="23">
        <f t="shared" si="0"/>
        <v>0</v>
      </c>
      <c r="I14" s="63" t="e">
        <f t="shared" si="1"/>
        <v>#DIV/0!</v>
      </c>
      <c r="J14" s="50"/>
      <c r="K14" s="21"/>
      <c r="L14" s="58">
        <f t="shared" si="2"/>
        <v>0</v>
      </c>
      <c r="M14" s="159">
        <v>171</v>
      </c>
    </row>
    <row r="15" spans="1:13" s="24" customFormat="1" ht="12.75" customHeight="1">
      <c r="A15" s="16">
        <v>7</v>
      </c>
      <c r="B15" s="150" t="s">
        <v>271</v>
      </c>
      <c r="C15" s="144" t="s">
        <v>53</v>
      </c>
      <c r="D15" s="150" t="s">
        <v>807</v>
      </c>
      <c r="E15" s="147" t="s">
        <v>149</v>
      </c>
      <c r="F15" s="146"/>
      <c r="G15" s="146"/>
      <c r="H15" s="23">
        <f t="shared" si="0"/>
        <v>0</v>
      </c>
      <c r="I15" s="63" t="e">
        <f t="shared" si="1"/>
        <v>#DIV/0!</v>
      </c>
      <c r="J15" s="50"/>
      <c r="K15" s="21"/>
      <c r="L15" s="58">
        <f t="shared" si="2"/>
        <v>0</v>
      </c>
      <c r="M15" s="50">
        <v>170</v>
      </c>
    </row>
    <row r="16" spans="1:14" s="24" customFormat="1" ht="12.75" customHeight="1">
      <c r="A16" s="16">
        <v>8</v>
      </c>
      <c r="B16" s="117" t="s">
        <v>422</v>
      </c>
      <c r="C16" s="117" t="s">
        <v>423</v>
      </c>
      <c r="D16" s="151" t="s">
        <v>292</v>
      </c>
      <c r="E16" s="148" t="s">
        <v>150</v>
      </c>
      <c r="F16" s="93"/>
      <c r="G16" s="131"/>
      <c r="H16" s="23">
        <f t="shared" si="0"/>
        <v>0</v>
      </c>
      <c r="I16" s="63" t="e">
        <f t="shared" si="1"/>
        <v>#DIV/0!</v>
      </c>
      <c r="J16" s="50"/>
      <c r="K16" s="21"/>
      <c r="L16" s="58">
        <f t="shared" si="2"/>
        <v>0</v>
      </c>
      <c r="M16" s="50">
        <v>169</v>
      </c>
      <c r="N16" s="1"/>
    </row>
    <row r="17" spans="1:14" s="24" customFormat="1" ht="12.75" customHeight="1">
      <c r="A17" s="16">
        <v>9</v>
      </c>
      <c r="B17" s="144" t="s">
        <v>589</v>
      </c>
      <c r="C17" s="137" t="s">
        <v>36</v>
      </c>
      <c r="D17" s="144" t="s">
        <v>137</v>
      </c>
      <c r="E17" s="155" t="s">
        <v>150</v>
      </c>
      <c r="F17" s="93"/>
      <c r="G17" s="21"/>
      <c r="H17" s="23">
        <f t="shared" si="0"/>
        <v>0</v>
      </c>
      <c r="I17" s="63" t="e">
        <f t="shared" si="1"/>
        <v>#DIV/0!</v>
      </c>
      <c r="J17" s="50">
        <v>73</v>
      </c>
      <c r="K17" s="21">
        <v>4</v>
      </c>
      <c r="L17" s="58">
        <f t="shared" si="2"/>
        <v>6300</v>
      </c>
      <c r="M17" s="78">
        <v>167</v>
      </c>
      <c r="N17" s="1"/>
    </row>
    <row r="18" spans="1:13" s="24" customFormat="1" ht="12.75" customHeight="1">
      <c r="A18" s="16">
        <v>10</v>
      </c>
      <c r="B18" s="145" t="s">
        <v>703</v>
      </c>
      <c r="C18" s="145" t="s">
        <v>44</v>
      </c>
      <c r="D18" s="161" t="s">
        <v>691</v>
      </c>
      <c r="E18" s="146" t="s">
        <v>149</v>
      </c>
      <c r="F18" s="23"/>
      <c r="G18" s="21"/>
      <c r="H18" s="23">
        <f t="shared" si="0"/>
        <v>0</v>
      </c>
      <c r="I18" s="63" t="e">
        <f t="shared" si="1"/>
        <v>#DIV/0!</v>
      </c>
      <c r="J18" s="50"/>
      <c r="K18" s="21"/>
      <c r="L18" s="58">
        <f t="shared" si="2"/>
        <v>0</v>
      </c>
      <c r="M18" s="50">
        <v>159</v>
      </c>
    </row>
    <row r="19" spans="1:13" s="24" customFormat="1" ht="12.75" customHeight="1">
      <c r="A19" s="16">
        <v>11</v>
      </c>
      <c r="B19" s="144" t="s">
        <v>317</v>
      </c>
      <c r="C19" s="144" t="s">
        <v>704</v>
      </c>
      <c r="D19" s="149" t="s">
        <v>692</v>
      </c>
      <c r="E19" s="147" t="s">
        <v>149</v>
      </c>
      <c r="F19" s="43"/>
      <c r="G19" s="131"/>
      <c r="H19" s="23">
        <f t="shared" si="0"/>
        <v>0</v>
      </c>
      <c r="I19" s="63" t="e">
        <f t="shared" si="1"/>
        <v>#DIV/0!</v>
      </c>
      <c r="J19" s="45"/>
      <c r="K19" s="21"/>
      <c r="L19" s="58">
        <f t="shared" si="2"/>
        <v>0</v>
      </c>
      <c r="M19" s="50">
        <v>156</v>
      </c>
    </row>
    <row r="20" spans="1:13" s="24" customFormat="1" ht="12.75" customHeight="1">
      <c r="A20" s="16">
        <v>12</v>
      </c>
      <c r="B20" s="152" t="s">
        <v>401</v>
      </c>
      <c r="C20" s="152" t="s">
        <v>400</v>
      </c>
      <c r="D20" s="152" t="s">
        <v>135</v>
      </c>
      <c r="E20" s="162" t="s">
        <v>149</v>
      </c>
      <c r="F20" s="93"/>
      <c r="G20" s="131"/>
      <c r="H20" s="23">
        <f t="shared" si="0"/>
        <v>0</v>
      </c>
      <c r="I20" s="63" t="e">
        <f t="shared" si="1"/>
        <v>#DIV/0!</v>
      </c>
      <c r="J20" s="50"/>
      <c r="K20" s="21"/>
      <c r="L20" s="58">
        <f t="shared" si="2"/>
        <v>0</v>
      </c>
      <c r="M20" s="159">
        <v>156</v>
      </c>
    </row>
    <row r="21" spans="1:14" s="24" customFormat="1" ht="12.75" customHeight="1">
      <c r="A21" s="16">
        <v>13</v>
      </c>
      <c r="B21" s="152" t="s">
        <v>399</v>
      </c>
      <c r="C21" s="152" t="s">
        <v>123</v>
      </c>
      <c r="D21" s="152" t="s">
        <v>182</v>
      </c>
      <c r="E21" s="162" t="s">
        <v>153</v>
      </c>
      <c r="F21" s="93"/>
      <c r="G21" s="21"/>
      <c r="H21" s="23">
        <f t="shared" si="0"/>
        <v>0</v>
      </c>
      <c r="I21" s="63" t="e">
        <f t="shared" si="1"/>
        <v>#DIV/0!</v>
      </c>
      <c r="J21" s="50"/>
      <c r="K21" s="21"/>
      <c r="L21" s="58">
        <f t="shared" si="2"/>
        <v>0</v>
      </c>
      <c r="M21" s="159">
        <v>156</v>
      </c>
      <c r="N21" s="1"/>
    </row>
    <row r="22" spans="1:14" s="24" customFormat="1" ht="12.75" customHeight="1">
      <c r="A22" s="16">
        <v>14</v>
      </c>
      <c r="B22" s="117" t="s">
        <v>424</v>
      </c>
      <c r="C22" s="117" t="s">
        <v>32</v>
      </c>
      <c r="D22" s="151" t="s">
        <v>292</v>
      </c>
      <c r="E22" s="147" t="s">
        <v>148</v>
      </c>
      <c r="F22" s="93"/>
      <c r="G22" s="21"/>
      <c r="H22" s="23">
        <f t="shared" si="0"/>
        <v>0</v>
      </c>
      <c r="I22" s="63" t="e">
        <f t="shared" si="1"/>
        <v>#DIV/0!</v>
      </c>
      <c r="J22" s="50"/>
      <c r="K22" s="21"/>
      <c r="L22" s="58">
        <f t="shared" si="2"/>
        <v>0</v>
      </c>
      <c r="M22" s="50">
        <v>156</v>
      </c>
      <c r="N22" s="1"/>
    </row>
    <row r="23" spans="1:14" s="24" customFormat="1" ht="12.75" customHeight="1">
      <c r="A23" s="16">
        <v>15</v>
      </c>
      <c r="B23" s="59" t="s">
        <v>425</v>
      </c>
      <c r="C23" s="59" t="s">
        <v>87</v>
      </c>
      <c r="D23" s="151" t="s">
        <v>292</v>
      </c>
      <c r="E23" s="147" t="s">
        <v>150</v>
      </c>
      <c r="F23" s="93"/>
      <c r="G23" s="131"/>
      <c r="H23" s="23">
        <f t="shared" si="0"/>
        <v>0</v>
      </c>
      <c r="I23" s="63" t="e">
        <f t="shared" si="1"/>
        <v>#DIV/0!</v>
      </c>
      <c r="J23" s="50"/>
      <c r="K23" s="21"/>
      <c r="L23" s="58">
        <f t="shared" si="2"/>
        <v>0</v>
      </c>
      <c r="M23" s="50">
        <v>155</v>
      </c>
      <c r="N23" s="1"/>
    </row>
    <row r="24" spans="1:13" s="24" customFormat="1" ht="12.75" customHeight="1">
      <c r="A24" s="16">
        <v>16</v>
      </c>
      <c r="B24" s="150" t="s">
        <v>274</v>
      </c>
      <c r="C24" s="144" t="s">
        <v>48</v>
      </c>
      <c r="D24" s="150" t="s">
        <v>808</v>
      </c>
      <c r="E24" s="147" t="s">
        <v>150</v>
      </c>
      <c r="F24" s="146"/>
      <c r="G24" s="146"/>
      <c r="H24" s="23">
        <f t="shared" si="0"/>
        <v>0</v>
      </c>
      <c r="I24" s="63" t="e">
        <f t="shared" si="1"/>
        <v>#DIV/0!</v>
      </c>
      <c r="J24" s="50"/>
      <c r="K24" s="180"/>
      <c r="L24" s="58">
        <f t="shared" si="2"/>
        <v>0</v>
      </c>
      <c r="M24" s="50">
        <v>154</v>
      </c>
    </row>
    <row r="25" spans="1:13" s="24" customFormat="1" ht="12.75" customHeight="1">
      <c r="A25" s="16">
        <v>17</v>
      </c>
      <c r="B25" s="145" t="s">
        <v>176</v>
      </c>
      <c r="C25" s="145" t="s">
        <v>164</v>
      </c>
      <c r="D25" s="145" t="s">
        <v>134</v>
      </c>
      <c r="E25" s="147" t="s">
        <v>269</v>
      </c>
      <c r="F25" s="177">
        <v>2932</v>
      </c>
      <c r="G25" s="174">
        <v>3</v>
      </c>
      <c r="H25" s="23">
        <f t="shared" si="0"/>
        <v>2782</v>
      </c>
      <c r="I25" s="63">
        <f t="shared" si="1"/>
        <v>0.10231923601637108</v>
      </c>
      <c r="J25" s="50">
        <v>40</v>
      </c>
      <c r="K25" s="21">
        <v>4</v>
      </c>
      <c r="L25" s="58">
        <f t="shared" si="2"/>
        <v>3000</v>
      </c>
      <c r="M25" s="50">
        <v>151</v>
      </c>
    </row>
    <row r="26" spans="1:14" s="24" customFormat="1" ht="12.75" customHeight="1">
      <c r="A26" s="16">
        <v>18</v>
      </c>
      <c r="B26" s="144" t="s">
        <v>257</v>
      </c>
      <c r="C26" s="144" t="s">
        <v>35</v>
      </c>
      <c r="D26" s="137" t="s">
        <v>303</v>
      </c>
      <c r="E26" s="147" t="s">
        <v>148</v>
      </c>
      <c r="F26" s="93"/>
      <c r="G26" s="21"/>
      <c r="H26" s="23">
        <f t="shared" si="0"/>
        <v>0</v>
      </c>
      <c r="I26" s="63" t="e">
        <f t="shared" si="1"/>
        <v>#DIV/0!</v>
      </c>
      <c r="J26" s="50"/>
      <c r="K26" s="21"/>
      <c r="L26" s="58">
        <f t="shared" si="2"/>
        <v>0</v>
      </c>
      <c r="M26" s="50">
        <v>151</v>
      </c>
      <c r="N26" s="1"/>
    </row>
    <row r="27" spans="1:13" s="24" customFormat="1" ht="12.75" customHeight="1">
      <c r="A27" s="16">
        <v>19</v>
      </c>
      <c r="B27" s="161" t="s">
        <v>671</v>
      </c>
      <c r="C27" s="137" t="s">
        <v>51</v>
      </c>
      <c r="D27" s="161" t="s">
        <v>821</v>
      </c>
      <c r="E27" s="147" t="s">
        <v>705</v>
      </c>
      <c r="F27" s="167">
        <v>3346</v>
      </c>
      <c r="G27" s="173">
        <v>4</v>
      </c>
      <c r="H27" s="23">
        <f t="shared" si="0"/>
        <v>3146</v>
      </c>
      <c r="I27" s="63">
        <f t="shared" si="1"/>
        <v>0.11954572624028689</v>
      </c>
      <c r="J27" s="50">
        <v>128</v>
      </c>
      <c r="K27" s="21">
        <v>13</v>
      </c>
      <c r="L27" s="58">
        <f t="shared" si="2"/>
        <v>9550</v>
      </c>
      <c r="M27" s="50">
        <v>148</v>
      </c>
    </row>
    <row r="28" spans="1:14" s="24" customFormat="1" ht="12.75" customHeight="1">
      <c r="A28" s="16">
        <v>20</v>
      </c>
      <c r="B28" s="59" t="s">
        <v>211</v>
      </c>
      <c r="C28" s="59" t="s">
        <v>86</v>
      </c>
      <c r="D28" s="144" t="s">
        <v>834</v>
      </c>
      <c r="E28" s="148" t="s">
        <v>148</v>
      </c>
      <c r="F28" s="93"/>
      <c r="G28" s="131"/>
      <c r="H28" s="23">
        <f t="shared" si="0"/>
        <v>0</v>
      </c>
      <c r="I28" s="63" t="e">
        <f t="shared" si="1"/>
        <v>#DIV/0!</v>
      </c>
      <c r="J28" s="50"/>
      <c r="K28" s="21"/>
      <c r="L28" s="58">
        <f t="shared" si="2"/>
        <v>0</v>
      </c>
      <c r="M28" s="50">
        <v>147</v>
      </c>
      <c r="N28" s="1"/>
    </row>
    <row r="29" spans="1:14" s="24" customFormat="1" ht="12.75" customHeight="1">
      <c r="A29" s="16">
        <v>21</v>
      </c>
      <c r="B29" s="59" t="s">
        <v>223</v>
      </c>
      <c r="C29" s="59" t="s">
        <v>87</v>
      </c>
      <c r="D29" s="59" t="s">
        <v>222</v>
      </c>
      <c r="E29" s="18" t="s">
        <v>149</v>
      </c>
      <c r="F29" s="43"/>
      <c r="G29" s="131"/>
      <c r="H29" s="23">
        <f t="shared" si="0"/>
        <v>0</v>
      </c>
      <c r="I29" s="63" t="e">
        <f t="shared" si="1"/>
        <v>#DIV/0!</v>
      </c>
      <c r="J29" s="50"/>
      <c r="K29" s="21"/>
      <c r="L29" s="58">
        <f t="shared" si="2"/>
        <v>0</v>
      </c>
      <c r="M29" s="50">
        <v>146</v>
      </c>
      <c r="N29" s="1"/>
    </row>
    <row r="30" spans="1:14" s="24" customFormat="1" ht="12.75" customHeight="1">
      <c r="A30" s="16">
        <v>22</v>
      </c>
      <c r="B30" s="129" t="s">
        <v>249</v>
      </c>
      <c r="C30" s="129" t="s">
        <v>44</v>
      </c>
      <c r="D30" s="137" t="s">
        <v>295</v>
      </c>
      <c r="E30" s="126" t="s">
        <v>150</v>
      </c>
      <c r="F30" s="93"/>
      <c r="G30" s="22"/>
      <c r="H30" s="23">
        <f t="shared" si="0"/>
        <v>0</v>
      </c>
      <c r="I30" s="63" t="e">
        <f t="shared" si="1"/>
        <v>#DIV/0!</v>
      </c>
      <c r="J30" s="50"/>
      <c r="K30" s="21"/>
      <c r="L30" s="58">
        <f t="shared" si="2"/>
        <v>0</v>
      </c>
      <c r="M30" s="46">
        <v>145</v>
      </c>
      <c r="N30" s="1"/>
    </row>
    <row r="31" spans="1:13" s="24" customFormat="1" ht="12.75" customHeight="1">
      <c r="A31" s="16">
        <v>23</v>
      </c>
      <c r="B31" s="152" t="s">
        <v>186</v>
      </c>
      <c r="C31" s="152" t="s">
        <v>400</v>
      </c>
      <c r="D31" s="152" t="s">
        <v>135</v>
      </c>
      <c r="E31" s="162" t="s">
        <v>149</v>
      </c>
      <c r="F31" s="93"/>
      <c r="G31" s="22"/>
      <c r="H31" s="23">
        <f t="shared" si="0"/>
        <v>0</v>
      </c>
      <c r="I31" s="63" t="e">
        <f t="shared" si="1"/>
        <v>#DIV/0!</v>
      </c>
      <c r="J31" s="50"/>
      <c r="K31" s="21"/>
      <c r="L31" s="58">
        <f t="shared" si="2"/>
        <v>0</v>
      </c>
      <c r="M31" s="159">
        <v>144</v>
      </c>
    </row>
    <row r="32" spans="1:13" s="24" customFormat="1" ht="12.75" customHeight="1">
      <c r="A32" s="16">
        <v>24</v>
      </c>
      <c r="B32" s="150" t="s">
        <v>812</v>
      </c>
      <c r="C32" s="137" t="s">
        <v>208</v>
      </c>
      <c r="D32" s="150" t="s">
        <v>287</v>
      </c>
      <c r="E32" s="148" t="s">
        <v>150</v>
      </c>
      <c r="F32" s="146"/>
      <c r="G32" s="146"/>
      <c r="H32" s="23">
        <f t="shared" si="0"/>
        <v>0</v>
      </c>
      <c r="I32" s="63" t="e">
        <f t="shared" si="1"/>
        <v>#DIV/0!</v>
      </c>
      <c r="J32" s="50"/>
      <c r="K32" s="180"/>
      <c r="L32" s="58">
        <f t="shared" si="2"/>
        <v>0</v>
      </c>
      <c r="M32" s="50">
        <v>140</v>
      </c>
    </row>
    <row r="33" spans="1:14" s="24" customFormat="1" ht="12.75" customHeight="1">
      <c r="A33" s="16">
        <v>25</v>
      </c>
      <c r="B33" s="117" t="s">
        <v>766</v>
      </c>
      <c r="C33" s="117" t="s">
        <v>90</v>
      </c>
      <c r="D33" s="144" t="s">
        <v>143</v>
      </c>
      <c r="E33" s="18" t="s">
        <v>150</v>
      </c>
      <c r="F33" s="43"/>
      <c r="G33" s="131"/>
      <c r="H33" s="23">
        <f t="shared" si="0"/>
        <v>0</v>
      </c>
      <c r="I33" s="63" t="e">
        <f t="shared" si="1"/>
        <v>#DIV/0!</v>
      </c>
      <c r="J33" s="50"/>
      <c r="K33" s="21"/>
      <c r="L33" s="58">
        <f t="shared" si="2"/>
        <v>0</v>
      </c>
      <c r="M33" s="50">
        <v>140</v>
      </c>
      <c r="N33" s="1"/>
    </row>
    <row r="34" spans="1:14" s="24" customFormat="1" ht="12.75" customHeight="1">
      <c r="A34" s="16">
        <v>26</v>
      </c>
      <c r="B34" s="137" t="s">
        <v>260</v>
      </c>
      <c r="C34" s="137" t="s">
        <v>53</v>
      </c>
      <c r="D34" s="144" t="s">
        <v>313</v>
      </c>
      <c r="E34" s="147" t="s">
        <v>149</v>
      </c>
      <c r="F34" s="93">
        <v>3368</v>
      </c>
      <c r="G34" s="168">
        <v>4</v>
      </c>
      <c r="H34" s="23">
        <f t="shared" si="0"/>
        <v>3168</v>
      </c>
      <c r="I34" s="63">
        <f t="shared" si="1"/>
        <v>0.11876484560570072</v>
      </c>
      <c r="J34" s="50">
        <v>108</v>
      </c>
      <c r="K34" s="21">
        <v>10</v>
      </c>
      <c r="L34" s="58">
        <f t="shared" si="2"/>
        <v>8300</v>
      </c>
      <c r="M34" s="50">
        <v>140</v>
      </c>
      <c r="N34" s="1"/>
    </row>
    <row r="35" spans="1:14" s="24" customFormat="1" ht="12.75" customHeight="1">
      <c r="A35" s="16">
        <v>27</v>
      </c>
      <c r="B35" s="59" t="s">
        <v>767</v>
      </c>
      <c r="C35" s="59" t="s">
        <v>768</v>
      </c>
      <c r="D35" s="59" t="s">
        <v>218</v>
      </c>
      <c r="E35" s="18" t="s">
        <v>148</v>
      </c>
      <c r="F35" s="93"/>
      <c r="G35" s="131"/>
      <c r="H35" s="23">
        <f t="shared" si="0"/>
        <v>0</v>
      </c>
      <c r="I35" s="63" t="e">
        <f t="shared" si="1"/>
        <v>#DIV/0!</v>
      </c>
      <c r="J35" s="50"/>
      <c r="K35" s="21"/>
      <c r="L35" s="58">
        <f t="shared" si="2"/>
        <v>0</v>
      </c>
      <c r="M35" s="50">
        <v>139</v>
      </c>
      <c r="N35" s="1"/>
    </row>
    <row r="36" spans="1:13" s="24" customFormat="1" ht="12.75" customHeight="1">
      <c r="A36" s="16">
        <v>28</v>
      </c>
      <c r="B36" s="144" t="s">
        <v>494</v>
      </c>
      <c r="C36" s="144" t="s">
        <v>51</v>
      </c>
      <c r="D36" s="117" t="s">
        <v>131</v>
      </c>
      <c r="E36" s="147" t="s">
        <v>148</v>
      </c>
      <c r="F36" s="93">
        <v>3517</v>
      </c>
      <c r="G36" s="169">
        <v>3</v>
      </c>
      <c r="H36" s="23">
        <f t="shared" si="0"/>
        <v>3367</v>
      </c>
      <c r="I36" s="63">
        <f t="shared" si="1"/>
        <v>0.08529997156667614</v>
      </c>
      <c r="J36" s="50"/>
      <c r="K36" s="21"/>
      <c r="L36" s="58">
        <f t="shared" si="2"/>
        <v>0</v>
      </c>
      <c r="M36" s="50">
        <v>137</v>
      </c>
    </row>
    <row r="37" spans="1:13" s="24" customFormat="1" ht="12.75" customHeight="1">
      <c r="A37" s="16">
        <v>29</v>
      </c>
      <c r="B37" s="152" t="s">
        <v>183</v>
      </c>
      <c r="C37" s="152" t="s">
        <v>30</v>
      </c>
      <c r="D37" s="152" t="s">
        <v>182</v>
      </c>
      <c r="E37" s="162" t="s">
        <v>148</v>
      </c>
      <c r="F37" s="93"/>
      <c r="G37" s="21"/>
      <c r="H37" s="23">
        <f t="shared" si="0"/>
        <v>0</v>
      </c>
      <c r="I37" s="63" t="e">
        <f t="shared" si="1"/>
        <v>#DIV/0!</v>
      </c>
      <c r="J37" s="50"/>
      <c r="K37" s="21"/>
      <c r="L37" s="58">
        <f t="shared" si="2"/>
        <v>0</v>
      </c>
      <c r="M37" s="159">
        <v>137</v>
      </c>
    </row>
    <row r="38" spans="1:14" s="24" customFormat="1" ht="12.75" customHeight="1">
      <c r="A38" s="16">
        <v>30</v>
      </c>
      <c r="B38" s="152" t="s">
        <v>188</v>
      </c>
      <c r="C38" s="152" t="s">
        <v>90</v>
      </c>
      <c r="D38" s="152" t="s">
        <v>189</v>
      </c>
      <c r="E38" s="162" t="s">
        <v>149</v>
      </c>
      <c r="F38" s="93"/>
      <c r="G38" s="21"/>
      <c r="H38" s="23">
        <f t="shared" si="0"/>
        <v>0</v>
      </c>
      <c r="I38" s="63" t="e">
        <f t="shared" si="1"/>
        <v>#DIV/0!</v>
      </c>
      <c r="J38" s="50"/>
      <c r="K38" s="21"/>
      <c r="L38" s="58">
        <f t="shared" si="2"/>
        <v>0</v>
      </c>
      <c r="M38" s="159">
        <v>136</v>
      </c>
      <c r="N38" s="1"/>
    </row>
    <row r="39" spans="1:13" ht="12.75">
      <c r="A39" s="16">
        <v>31</v>
      </c>
      <c r="B39" s="137" t="s">
        <v>284</v>
      </c>
      <c r="C39" s="137" t="s">
        <v>89</v>
      </c>
      <c r="D39" s="179" t="s">
        <v>61</v>
      </c>
      <c r="E39" s="147" t="s">
        <v>148</v>
      </c>
      <c r="F39" s="43"/>
      <c r="G39" s="131"/>
      <c r="H39" s="23">
        <f t="shared" si="0"/>
        <v>0</v>
      </c>
      <c r="I39" s="63" t="e">
        <f t="shared" si="1"/>
        <v>#DIV/0!</v>
      </c>
      <c r="J39" s="50"/>
      <c r="K39" s="21"/>
      <c r="L39" s="58">
        <f t="shared" si="2"/>
        <v>0</v>
      </c>
      <c r="M39" s="50">
        <v>135</v>
      </c>
    </row>
    <row r="40" spans="1:13" ht="12.75">
      <c r="A40" s="16">
        <v>32</v>
      </c>
      <c r="B40" s="137" t="s">
        <v>569</v>
      </c>
      <c r="C40" s="137" t="s">
        <v>88</v>
      </c>
      <c r="D40" s="161" t="s">
        <v>696</v>
      </c>
      <c r="E40" s="147" t="s">
        <v>148</v>
      </c>
      <c r="F40" s="93"/>
      <c r="G40" s="131"/>
      <c r="H40" s="23">
        <f t="shared" si="0"/>
        <v>0</v>
      </c>
      <c r="I40" s="63" t="e">
        <f t="shared" si="1"/>
        <v>#DIV/0!</v>
      </c>
      <c r="J40" s="50"/>
      <c r="K40" s="21"/>
      <c r="L40" s="58">
        <f t="shared" si="2"/>
        <v>0</v>
      </c>
      <c r="M40" s="50">
        <v>135</v>
      </c>
    </row>
    <row r="41" spans="1:13" ht="12.75">
      <c r="A41" s="16">
        <v>33</v>
      </c>
      <c r="B41" s="152" t="s">
        <v>184</v>
      </c>
      <c r="C41" s="152" t="s">
        <v>185</v>
      </c>
      <c r="D41" s="152" t="s">
        <v>831</v>
      </c>
      <c r="E41" s="162" t="s">
        <v>148</v>
      </c>
      <c r="F41" s="93"/>
      <c r="G41" s="131"/>
      <c r="H41" s="23">
        <f aca="true" t="shared" si="3" ref="H41:H72">F41-50*G41</f>
        <v>0</v>
      </c>
      <c r="I41" s="63" t="e">
        <f aca="true" t="shared" si="4" ref="I41:I72">G41/F41*100</f>
        <v>#DIV/0!</v>
      </c>
      <c r="J41" s="50"/>
      <c r="K41" s="21"/>
      <c r="L41" s="58">
        <f aca="true" t="shared" si="5" ref="L41:L72">J41*100-K41*250</f>
        <v>0</v>
      </c>
      <c r="M41" s="159">
        <v>133</v>
      </c>
    </row>
    <row r="42" spans="1:14" s="24" customFormat="1" ht="12.75" customHeight="1">
      <c r="A42" s="16">
        <v>34</v>
      </c>
      <c r="B42" s="152" t="s">
        <v>192</v>
      </c>
      <c r="C42" s="152" t="s">
        <v>193</v>
      </c>
      <c r="D42" s="152" t="s">
        <v>189</v>
      </c>
      <c r="E42" s="162" t="s">
        <v>149</v>
      </c>
      <c r="F42" s="93"/>
      <c r="G42" s="21"/>
      <c r="H42" s="23">
        <f t="shared" si="3"/>
        <v>0</v>
      </c>
      <c r="I42" s="63" t="e">
        <f t="shared" si="4"/>
        <v>#DIV/0!</v>
      </c>
      <c r="J42" s="50"/>
      <c r="K42" s="21"/>
      <c r="L42" s="58">
        <f t="shared" si="5"/>
        <v>0</v>
      </c>
      <c r="M42" s="159">
        <v>133</v>
      </c>
      <c r="N42" s="1"/>
    </row>
    <row r="43" spans="1:13" ht="12.75">
      <c r="A43" s="16">
        <v>35</v>
      </c>
      <c r="B43" s="144" t="s">
        <v>628</v>
      </c>
      <c r="C43" s="144" t="s">
        <v>37</v>
      </c>
      <c r="D43" s="144" t="s">
        <v>308</v>
      </c>
      <c r="E43" s="147" t="s">
        <v>148</v>
      </c>
      <c r="F43" s="93"/>
      <c r="G43" s="131"/>
      <c r="H43" s="23">
        <f t="shared" si="3"/>
        <v>0</v>
      </c>
      <c r="I43" s="63" t="e">
        <f t="shared" si="4"/>
        <v>#DIV/0!</v>
      </c>
      <c r="J43" s="50"/>
      <c r="K43" s="21"/>
      <c r="L43" s="58">
        <f t="shared" si="5"/>
        <v>0</v>
      </c>
      <c r="M43" s="50">
        <v>133</v>
      </c>
    </row>
    <row r="44" spans="1:13" ht="12.75">
      <c r="A44" s="16">
        <v>36</v>
      </c>
      <c r="B44" s="145" t="s">
        <v>203</v>
      </c>
      <c r="C44" s="145" t="s">
        <v>53</v>
      </c>
      <c r="D44" s="150" t="s">
        <v>372</v>
      </c>
      <c r="E44" s="157" t="s">
        <v>149</v>
      </c>
      <c r="F44" s="93"/>
      <c r="G44" s="21"/>
      <c r="H44" s="23">
        <f t="shared" si="3"/>
        <v>0</v>
      </c>
      <c r="I44" s="63" t="e">
        <f t="shared" si="4"/>
        <v>#DIV/0!</v>
      </c>
      <c r="J44" s="45"/>
      <c r="K44" s="21"/>
      <c r="L44" s="58">
        <f t="shared" si="5"/>
        <v>0</v>
      </c>
      <c r="M44" s="50">
        <v>133</v>
      </c>
    </row>
    <row r="45" spans="1:13" ht="12.75">
      <c r="A45" s="16">
        <v>37</v>
      </c>
      <c r="B45" s="137" t="s">
        <v>256</v>
      </c>
      <c r="C45" s="137" t="s">
        <v>88</v>
      </c>
      <c r="D45" s="144" t="s">
        <v>137</v>
      </c>
      <c r="E45" s="17" t="s">
        <v>148</v>
      </c>
      <c r="F45" s="93"/>
      <c r="G45" s="131"/>
      <c r="H45" s="23">
        <f t="shared" si="3"/>
        <v>0</v>
      </c>
      <c r="I45" s="63" t="e">
        <f t="shared" si="4"/>
        <v>#DIV/0!</v>
      </c>
      <c r="J45" s="50">
        <v>80</v>
      </c>
      <c r="K45" s="21">
        <v>3</v>
      </c>
      <c r="L45" s="58">
        <f t="shared" si="5"/>
        <v>7250</v>
      </c>
      <c r="M45" s="50">
        <v>132</v>
      </c>
    </row>
    <row r="46" spans="1:13" ht="12.75">
      <c r="A46" s="16">
        <v>38</v>
      </c>
      <c r="B46" s="59" t="s">
        <v>209</v>
      </c>
      <c r="C46" s="59" t="s">
        <v>210</v>
      </c>
      <c r="D46" s="151" t="s">
        <v>292</v>
      </c>
      <c r="E46" s="148" t="s">
        <v>148</v>
      </c>
      <c r="F46" s="93"/>
      <c r="G46" s="131"/>
      <c r="H46" s="23">
        <f t="shared" si="3"/>
        <v>0</v>
      </c>
      <c r="I46" s="63" t="e">
        <f t="shared" si="4"/>
        <v>#DIV/0!</v>
      </c>
      <c r="J46" s="50"/>
      <c r="K46" s="21"/>
      <c r="L46" s="58">
        <f t="shared" si="5"/>
        <v>0</v>
      </c>
      <c r="M46" s="50">
        <v>132</v>
      </c>
    </row>
    <row r="47" spans="1:13" ht="12.75">
      <c r="A47" s="16">
        <v>39</v>
      </c>
      <c r="B47" s="144" t="s">
        <v>349</v>
      </c>
      <c r="C47" s="144" t="s">
        <v>89</v>
      </c>
      <c r="D47" s="179" t="s">
        <v>61</v>
      </c>
      <c r="E47" s="147" t="s">
        <v>148</v>
      </c>
      <c r="F47" s="43"/>
      <c r="G47" s="131"/>
      <c r="H47" s="23">
        <f t="shared" si="3"/>
        <v>0</v>
      </c>
      <c r="I47" s="63" t="e">
        <f t="shared" si="4"/>
        <v>#DIV/0!</v>
      </c>
      <c r="J47" s="50"/>
      <c r="K47" s="21"/>
      <c r="L47" s="58">
        <f t="shared" si="5"/>
        <v>0</v>
      </c>
      <c r="M47" s="50">
        <v>130</v>
      </c>
    </row>
    <row r="48" spans="1:13" ht="12.75">
      <c r="A48" s="16">
        <v>40</v>
      </c>
      <c r="B48" s="152" t="s">
        <v>251</v>
      </c>
      <c r="C48" s="152" t="s">
        <v>123</v>
      </c>
      <c r="D48" s="152" t="s">
        <v>182</v>
      </c>
      <c r="E48" s="162" t="s">
        <v>153</v>
      </c>
      <c r="F48" s="93"/>
      <c r="G48" s="21"/>
      <c r="H48" s="23">
        <f t="shared" si="3"/>
        <v>0</v>
      </c>
      <c r="I48" s="63" t="e">
        <f t="shared" si="4"/>
        <v>#DIV/0!</v>
      </c>
      <c r="J48" s="50"/>
      <c r="K48" s="21"/>
      <c r="L48" s="58">
        <f t="shared" si="5"/>
        <v>0</v>
      </c>
      <c r="M48" s="159">
        <v>128</v>
      </c>
    </row>
    <row r="49" spans="1:13" ht="12.75">
      <c r="A49" s="16">
        <v>41</v>
      </c>
      <c r="B49" s="152" t="s">
        <v>403</v>
      </c>
      <c r="C49" s="152" t="s">
        <v>402</v>
      </c>
      <c r="D49" s="152" t="s">
        <v>181</v>
      </c>
      <c r="E49" s="162" t="s">
        <v>153</v>
      </c>
      <c r="F49" s="93"/>
      <c r="G49" s="21"/>
      <c r="H49" s="23">
        <f t="shared" si="3"/>
        <v>0</v>
      </c>
      <c r="I49" s="63" t="e">
        <f t="shared" si="4"/>
        <v>#DIV/0!</v>
      </c>
      <c r="J49" s="50"/>
      <c r="K49" s="21"/>
      <c r="L49" s="58">
        <f t="shared" si="5"/>
        <v>0</v>
      </c>
      <c r="M49" s="159">
        <v>128</v>
      </c>
    </row>
    <row r="50" spans="1:13" ht="12.75">
      <c r="A50" s="16">
        <v>42</v>
      </c>
      <c r="B50" s="144" t="s">
        <v>661</v>
      </c>
      <c r="C50" s="144" t="s">
        <v>44</v>
      </c>
      <c r="D50" s="144" t="s">
        <v>314</v>
      </c>
      <c r="E50" s="156" t="s">
        <v>148</v>
      </c>
      <c r="F50" s="93"/>
      <c r="G50" s="21"/>
      <c r="H50" s="23">
        <f t="shared" si="3"/>
        <v>0</v>
      </c>
      <c r="I50" s="63" t="e">
        <f t="shared" si="4"/>
        <v>#DIV/0!</v>
      </c>
      <c r="J50" s="45"/>
      <c r="K50" s="21"/>
      <c r="L50" s="58">
        <f t="shared" si="5"/>
        <v>0</v>
      </c>
      <c r="M50" s="50">
        <v>127</v>
      </c>
    </row>
    <row r="51" spans="1:13" ht="12.75">
      <c r="A51" s="16">
        <v>43</v>
      </c>
      <c r="B51" s="137" t="s">
        <v>629</v>
      </c>
      <c r="C51" s="137" t="s">
        <v>123</v>
      </c>
      <c r="D51" s="137" t="s">
        <v>600</v>
      </c>
      <c r="E51" s="147" t="s">
        <v>149</v>
      </c>
      <c r="F51" s="93"/>
      <c r="G51" s="131"/>
      <c r="H51" s="23">
        <f t="shared" si="3"/>
        <v>0</v>
      </c>
      <c r="I51" s="63" t="e">
        <f t="shared" si="4"/>
        <v>#DIV/0!</v>
      </c>
      <c r="J51" s="50"/>
      <c r="K51" s="21"/>
      <c r="L51" s="58">
        <f t="shared" si="5"/>
        <v>0</v>
      </c>
      <c r="M51" s="50">
        <v>126</v>
      </c>
    </row>
    <row r="52" spans="1:13" ht="12.75">
      <c r="A52" s="16">
        <v>44</v>
      </c>
      <c r="B52" s="144" t="s">
        <v>156</v>
      </c>
      <c r="C52" s="144" t="s">
        <v>123</v>
      </c>
      <c r="D52" s="179" t="s">
        <v>61</v>
      </c>
      <c r="E52" s="148" t="s">
        <v>148</v>
      </c>
      <c r="F52" s="93"/>
      <c r="G52" s="131"/>
      <c r="H52" s="23">
        <f t="shared" si="3"/>
        <v>0</v>
      </c>
      <c r="I52" s="63" t="e">
        <f t="shared" si="4"/>
        <v>#DIV/0!</v>
      </c>
      <c r="J52" s="50"/>
      <c r="K52" s="21"/>
      <c r="L52" s="58">
        <f t="shared" si="5"/>
        <v>0</v>
      </c>
      <c r="M52" s="50">
        <v>125</v>
      </c>
    </row>
    <row r="53" spans="1:13" ht="12.75">
      <c r="A53" s="16">
        <v>45</v>
      </c>
      <c r="B53" s="152" t="s">
        <v>129</v>
      </c>
      <c r="C53" s="152" t="s">
        <v>26</v>
      </c>
      <c r="D53" s="152" t="s">
        <v>831</v>
      </c>
      <c r="E53" s="162" t="s">
        <v>153</v>
      </c>
      <c r="F53" s="93"/>
      <c r="G53" s="131"/>
      <c r="H53" s="23">
        <f t="shared" si="3"/>
        <v>0</v>
      </c>
      <c r="I53" s="63" t="e">
        <f t="shared" si="4"/>
        <v>#DIV/0!</v>
      </c>
      <c r="J53" s="50"/>
      <c r="K53" s="21"/>
      <c r="L53" s="58">
        <f t="shared" si="5"/>
        <v>0</v>
      </c>
      <c r="M53" s="159">
        <v>125</v>
      </c>
    </row>
    <row r="54" spans="1:13" ht="12.75">
      <c r="A54" s="16">
        <v>46</v>
      </c>
      <c r="B54" s="137" t="s">
        <v>706</v>
      </c>
      <c r="C54" s="137" t="s">
        <v>51</v>
      </c>
      <c r="D54" s="149" t="s">
        <v>692</v>
      </c>
      <c r="E54" s="147" t="s">
        <v>150</v>
      </c>
      <c r="F54" s="93"/>
      <c r="G54" s="131"/>
      <c r="H54" s="23">
        <f t="shared" si="3"/>
        <v>0</v>
      </c>
      <c r="I54" s="63" t="e">
        <f t="shared" si="4"/>
        <v>#DIV/0!</v>
      </c>
      <c r="J54" s="50"/>
      <c r="K54" s="21"/>
      <c r="L54" s="58">
        <f t="shared" si="5"/>
        <v>0</v>
      </c>
      <c r="M54" s="50">
        <v>123</v>
      </c>
    </row>
    <row r="55" spans="1:13" ht="12.75">
      <c r="A55" s="16">
        <v>47</v>
      </c>
      <c r="B55" s="144" t="s">
        <v>151</v>
      </c>
      <c r="C55" s="144" t="s">
        <v>212</v>
      </c>
      <c r="D55" s="137" t="s">
        <v>513</v>
      </c>
      <c r="E55" s="147" t="s">
        <v>148</v>
      </c>
      <c r="F55" s="93"/>
      <c r="G55" s="131"/>
      <c r="H55" s="23">
        <f t="shared" si="3"/>
        <v>0</v>
      </c>
      <c r="I55" s="63" t="e">
        <f t="shared" si="4"/>
        <v>#DIV/0!</v>
      </c>
      <c r="J55" s="50"/>
      <c r="K55" s="21"/>
      <c r="L55" s="58">
        <f t="shared" si="5"/>
        <v>0</v>
      </c>
      <c r="M55" s="50">
        <v>123</v>
      </c>
    </row>
    <row r="56" spans="1:13" ht="12.75">
      <c r="A56" s="16">
        <v>48</v>
      </c>
      <c r="B56" s="59" t="s">
        <v>769</v>
      </c>
      <c r="C56" s="59" t="s">
        <v>254</v>
      </c>
      <c r="D56" s="144" t="s">
        <v>143</v>
      </c>
      <c r="E56" s="18" t="s">
        <v>150</v>
      </c>
      <c r="F56" s="93"/>
      <c r="G56" s="131"/>
      <c r="H56" s="23">
        <f t="shared" si="3"/>
        <v>0</v>
      </c>
      <c r="I56" s="63" t="e">
        <f t="shared" si="4"/>
        <v>#DIV/0!</v>
      </c>
      <c r="J56" s="50"/>
      <c r="K56" s="21"/>
      <c r="L56" s="58">
        <f t="shared" si="5"/>
        <v>0</v>
      </c>
      <c r="M56" s="50">
        <v>122</v>
      </c>
    </row>
    <row r="57" spans="1:13" ht="12.75">
      <c r="A57" s="16">
        <v>49</v>
      </c>
      <c r="B57" s="117" t="s">
        <v>770</v>
      </c>
      <c r="C57" s="117" t="s">
        <v>100</v>
      </c>
      <c r="D57" s="59" t="s">
        <v>218</v>
      </c>
      <c r="E57" s="18" t="s">
        <v>150</v>
      </c>
      <c r="F57" s="43"/>
      <c r="G57" s="131"/>
      <c r="H57" s="23">
        <f t="shared" si="3"/>
        <v>0</v>
      </c>
      <c r="I57" s="63" t="e">
        <f t="shared" si="4"/>
        <v>#DIV/0!</v>
      </c>
      <c r="J57" s="50"/>
      <c r="K57" s="21"/>
      <c r="L57" s="58">
        <f t="shared" si="5"/>
        <v>0</v>
      </c>
      <c r="M57" s="50">
        <v>121</v>
      </c>
    </row>
    <row r="58" spans="1:13" ht="12.75">
      <c r="A58" s="16">
        <v>50</v>
      </c>
      <c r="B58" s="144" t="s">
        <v>645</v>
      </c>
      <c r="C58" s="144" t="s">
        <v>30</v>
      </c>
      <c r="D58" s="117" t="s">
        <v>656</v>
      </c>
      <c r="E58" s="147" t="s">
        <v>150</v>
      </c>
      <c r="F58" s="93">
        <v>2899</v>
      </c>
      <c r="G58" s="169">
        <v>1</v>
      </c>
      <c r="H58" s="23">
        <f t="shared" si="3"/>
        <v>2849</v>
      </c>
      <c r="I58" s="63">
        <f t="shared" si="4"/>
        <v>0.03449465332873405</v>
      </c>
      <c r="J58" s="50"/>
      <c r="K58" s="21"/>
      <c r="L58" s="58">
        <f t="shared" si="5"/>
        <v>0</v>
      </c>
      <c r="M58" s="50">
        <v>120</v>
      </c>
    </row>
    <row r="59" spans="1:13" ht="12.75">
      <c r="A59" s="16">
        <v>51</v>
      </c>
      <c r="B59" s="117" t="s">
        <v>220</v>
      </c>
      <c r="C59" s="117" t="s">
        <v>90</v>
      </c>
      <c r="D59" s="129" t="s">
        <v>219</v>
      </c>
      <c r="E59" s="32" t="s">
        <v>148</v>
      </c>
      <c r="F59" s="43"/>
      <c r="G59" s="131"/>
      <c r="H59" s="23">
        <f t="shared" si="3"/>
        <v>0</v>
      </c>
      <c r="I59" s="63" t="e">
        <f t="shared" si="4"/>
        <v>#DIV/0!</v>
      </c>
      <c r="J59" s="50"/>
      <c r="K59" s="21"/>
      <c r="L59" s="58">
        <f t="shared" si="5"/>
        <v>0</v>
      </c>
      <c r="M59" s="132">
        <v>120</v>
      </c>
    </row>
    <row r="60" spans="1:13" ht="12.75">
      <c r="A60" s="16">
        <v>52</v>
      </c>
      <c r="B60" s="117" t="s">
        <v>426</v>
      </c>
      <c r="C60" s="117" t="s">
        <v>427</v>
      </c>
      <c r="D60" s="151" t="s">
        <v>292</v>
      </c>
      <c r="E60" s="147" t="s">
        <v>150</v>
      </c>
      <c r="F60" s="93"/>
      <c r="G60" s="21"/>
      <c r="H60" s="23">
        <f t="shared" si="3"/>
        <v>0</v>
      </c>
      <c r="I60" s="63" t="e">
        <f t="shared" si="4"/>
        <v>#DIV/0!</v>
      </c>
      <c r="J60" s="50"/>
      <c r="K60" s="21"/>
      <c r="L60" s="58">
        <f t="shared" si="5"/>
        <v>0</v>
      </c>
      <c r="M60" s="50">
        <v>118</v>
      </c>
    </row>
    <row r="61" spans="1:13" ht="12.75">
      <c r="A61" s="16">
        <v>53</v>
      </c>
      <c r="B61" s="144" t="s">
        <v>480</v>
      </c>
      <c r="C61" s="137" t="s">
        <v>60</v>
      </c>
      <c r="D61" s="117" t="s">
        <v>127</v>
      </c>
      <c r="E61" s="147" t="s">
        <v>150</v>
      </c>
      <c r="F61" s="93">
        <v>2434</v>
      </c>
      <c r="G61" s="169">
        <v>5</v>
      </c>
      <c r="H61" s="23">
        <f t="shared" si="3"/>
        <v>2184</v>
      </c>
      <c r="I61" s="63">
        <f t="shared" si="4"/>
        <v>0.2054231717337716</v>
      </c>
      <c r="J61" s="50"/>
      <c r="K61" s="21"/>
      <c r="L61" s="58">
        <f t="shared" si="5"/>
        <v>0</v>
      </c>
      <c r="M61" s="50">
        <v>117</v>
      </c>
    </row>
    <row r="62" spans="1:13" ht="12.75">
      <c r="A62" s="16">
        <v>54</v>
      </c>
      <c r="B62" s="59" t="s">
        <v>771</v>
      </c>
      <c r="C62" s="59" t="s">
        <v>161</v>
      </c>
      <c r="D62" s="59" t="s">
        <v>778</v>
      </c>
      <c r="E62" s="33" t="s">
        <v>153</v>
      </c>
      <c r="F62" s="43"/>
      <c r="G62" s="131"/>
      <c r="H62" s="23">
        <f t="shared" si="3"/>
        <v>0</v>
      </c>
      <c r="I62" s="63" t="e">
        <f t="shared" si="4"/>
        <v>#DIV/0!</v>
      </c>
      <c r="J62" s="50"/>
      <c r="K62" s="21"/>
      <c r="L62" s="58">
        <f t="shared" si="5"/>
        <v>0</v>
      </c>
      <c r="M62" s="50">
        <v>117</v>
      </c>
    </row>
    <row r="63" spans="1:13" ht="12.75">
      <c r="A63" s="16">
        <v>55</v>
      </c>
      <c r="B63" s="144" t="s">
        <v>630</v>
      </c>
      <c r="C63" s="144" t="s">
        <v>239</v>
      </c>
      <c r="D63" s="144" t="s">
        <v>306</v>
      </c>
      <c r="E63" s="147" t="s">
        <v>150</v>
      </c>
      <c r="F63" s="93"/>
      <c r="G63" s="21"/>
      <c r="H63" s="23">
        <f t="shared" si="3"/>
        <v>0</v>
      </c>
      <c r="I63" s="63" t="e">
        <f t="shared" si="4"/>
        <v>#DIV/0!</v>
      </c>
      <c r="J63" s="50"/>
      <c r="K63" s="21"/>
      <c r="L63" s="58">
        <f t="shared" si="5"/>
        <v>0</v>
      </c>
      <c r="M63" s="50">
        <v>117</v>
      </c>
    </row>
    <row r="64" spans="1:13" ht="12.75">
      <c r="A64" s="16">
        <v>56</v>
      </c>
      <c r="B64" s="137" t="s">
        <v>708</v>
      </c>
      <c r="C64" s="137" t="s">
        <v>122</v>
      </c>
      <c r="D64" s="161" t="s">
        <v>696</v>
      </c>
      <c r="E64" s="148" t="s">
        <v>150</v>
      </c>
      <c r="F64" s="43"/>
      <c r="G64" s="131"/>
      <c r="H64" s="23">
        <f t="shared" si="3"/>
        <v>0</v>
      </c>
      <c r="I64" s="63" t="e">
        <f t="shared" si="4"/>
        <v>#DIV/0!</v>
      </c>
      <c r="J64" s="50"/>
      <c r="K64" s="21"/>
      <c r="L64" s="58">
        <f t="shared" si="5"/>
        <v>0</v>
      </c>
      <c r="M64" s="50">
        <v>116</v>
      </c>
    </row>
    <row r="65" spans="1:13" ht="12.75">
      <c r="A65" s="16">
        <v>57</v>
      </c>
      <c r="B65" s="144" t="s">
        <v>707</v>
      </c>
      <c r="C65" s="144" t="s">
        <v>88</v>
      </c>
      <c r="D65" s="161" t="s">
        <v>696</v>
      </c>
      <c r="E65" s="147" t="s">
        <v>148</v>
      </c>
      <c r="F65" s="43"/>
      <c r="G65" s="131"/>
      <c r="H65" s="23">
        <f t="shared" si="3"/>
        <v>0</v>
      </c>
      <c r="I65" s="63" t="e">
        <f t="shared" si="4"/>
        <v>#DIV/0!</v>
      </c>
      <c r="J65" s="45"/>
      <c r="K65" s="21"/>
      <c r="L65" s="58">
        <f t="shared" si="5"/>
        <v>0</v>
      </c>
      <c r="M65" s="50">
        <v>116</v>
      </c>
    </row>
    <row r="66" spans="1:13" ht="12.75">
      <c r="A66" s="16">
        <v>58</v>
      </c>
      <c r="B66" s="150" t="s">
        <v>813</v>
      </c>
      <c r="C66" s="144" t="s">
        <v>124</v>
      </c>
      <c r="D66" s="150" t="s">
        <v>287</v>
      </c>
      <c r="E66" s="148" t="s">
        <v>150</v>
      </c>
      <c r="F66" s="146"/>
      <c r="G66" s="146"/>
      <c r="H66" s="23">
        <f t="shared" si="3"/>
        <v>0</v>
      </c>
      <c r="I66" s="63" t="e">
        <f t="shared" si="4"/>
        <v>#DIV/0!</v>
      </c>
      <c r="J66" s="50"/>
      <c r="K66" s="21"/>
      <c r="L66" s="58">
        <f t="shared" si="5"/>
        <v>0</v>
      </c>
      <c r="M66" s="50">
        <v>115</v>
      </c>
    </row>
    <row r="67" spans="1:13" ht="12.75">
      <c r="A67" s="16">
        <v>59</v>
      </c>
      <c r="B67" s="144" t="s">
        <v>640</v>
      </c>
      <c r="C67" s="137" t="s">
        <v>92</v>
      </c>
      <c r="D67" s="117" t="s">
        <v>655</v>
      </c>
      <c r="E67" s="147" t="s">
        <v>150</v>
      </c>
      <c r="F67" s="93">
        <v>3483</v>
      </c>
      <c r="G67" s="168">
        <v>9</v>
      </c>
      <c r="H67" s="23">
        <f t="shared" si="3"/>
        <v>3033</v>
      </c>
      <c r="I67" s="63">
        <f t="shared" si="4"/>
        <v>0.2583979328165375</v>
      </c>
      <c r="J67" s="45">
        <v>74</v>
      </c>
      <c r="K67" s="21">
        <v>4</v>
      </c>
      <c r="L67" s="58">
        <f t="shared" si="5"/>
        <v>6400</v>
      </c>
      <c r="M67" s="50">
        <v>113</v>
      </c>
    </row>
    <row r="68" spans="1:14" s="24" customFormat="1" ht="12.75" customHeight="1">
      <c r="A68" s="16">
        <v>60</v>
      </c>
      <c r="B68" s="117" t="s">
        <v>221</v>
      </c>
      <c r="C68" s="117" t="s">
        <v>87</v>
      </c>
      <c r="D68" s="129" t="s">
        <v>304</v>
      </c>
      <c r="E68" s="32" t="s">
        <v>148</v>
      </c>
      <c r="F68" s="93"/>
      <c r="G68" s="131"/>
      <c r="H68" s="23">
        <f t="shared" si="3"/>
        <v>0</v>
      </c>
      <c r="I68" s="63" t="e">
        <f t="shared" si="4"/>
        <v>#DIV/0!</v>
      </c>
      <c r="J68" s="50"/>
      <c r="K68" s="21"/>
      <c r="L68" s="58">
        <f t="shared" si="5"/>
        <v>0</v>
      </c>
      <c r="M68" s="132">
        <v>112</v>
      </c>
      <c r="N68" s="1"/>
    </row>
    <row r="69" spans="1:13" ht="12.75">
      <c r="A69" s="16">
        <v>61</v>
      </c>
      <c r="B69" s="137" t="s">
        <v>231</v>
      </c>
      <c r="C69" s="137" t="s">
        <v>85</v>
      </c>
      <c r="D69" s="179" t="s">
        <v>850</v>
      </c>
      <c r="E69" s="42" t="s">
        <v>150</v>
      </c>
      <c r="F69" s="93">
        <v>4662</v>
      </c>
      <c r="G69" s="168">
        <v>5</v>
      </c>
      <c r="H69" s="23">
        <f t="shared" si="3"/>
        <v>4412</v>
      </c>
      <c r="I69" s="63">
        <f t="shared" si="4"/>
        <v>0.10725010725010724</v>
      </c>
      <c r="J69" s="50">
        <v>136</v>
      </c>
      <c r="K69" s="21">
        <v>10</v>
      </c>
      <c r="L69" s="58">
        <f t="shared" si="5"/>
        <v>11100</v>
      </c>
      <c r="M69" s="50">
        <v>111</v>
      </c>
    </row>
    <row r="70" spans="1:13" ht="12.75">
      <c r="A70" s="16">
        <v>62</v>
      </c>
      <c r="B70" s="120" t="s">
        <v>772</v>
      </c>
      <c r="C70" s="120" t="s">
        <v>247</v>
      </c>
      <c r="D70" s="120" t="s">
        <v>219</v>
      </c>
      <c r="E70" s="18" t="s">
        <v>148</v>
      </c>
      <c r="F70" s="43"/>
      <c r="G70" s="131"/>
      <c r="H70" s="23">
        <f t="shared" si="3"/>
        <v>0</v>
      </c>
      <c r="I70" s="63" t="e">
        <f t="shared" si="4"/>
        <v>#DIV/0!</v>
      </c>
      <c r="J70" s="154">
        <v>40</v>
      </c>
      <c r="K70" s="21">
        <v>7</v>
      </c>
      <c r="L70" s="58">
        <f t="shared" si="5"/>
        <v>2250</v>
      </c>
      <c r="M70" s="50">
        <v>111</v>
      </c>
    </row>
    <row r="71" spans="1:13" ht="12.75">
      <c r="A71" s="16">
        <v>63</v>
      </c>
      <c r="B71" s="144" t="s">
        <v>95</v>
      </c>
      <c r="C71" s="144" t="s">
        <v>52</v>
      </c>
      <c r="D71" s="144" t="s">
        <v>305</v>
      </c>
      <c r="E71" s="147" t="s">
        <v>150</v>
      </c>
      <c r="F71" s="93"/>
      <c r="G71" s="21"/>
      <c r="H71" s="23">
        <f t="shared" si="3"/>
        <v>0</v>
      </c>
      <c r="I71" s="63" t="e">
        <f t="shared" si="4"/>
        <v>#DIV/0!</v>
      </c>
      <c r="J71" s="50"/>
      <c r="K71" s="21"/>
      <c r="L71" s="58">
        <f t="shared" si="5"/>
        <v>0</v>
      </c>
      <c r="M71" s="50">
        <v>111</v>
      </c>
    </row>
    <row r="72" spans="1:13" ht="12.75">
      <c r="A72" s="16">
        <v>64</v>
      </c>
      <c r="B72" s="144" t="s">
        <v>631</v>
      </c>
      <c r="C72" s="144" t="s">
        <v>44</v>
      </c>
      <c r="D72" s="144" t="s">
        <v>305</v>
      </c>
      <c r="E72" s="147" t="s">
        <v>150</v>
      </c>
      <c r="F72" s="93"/>
      <c r="G72" s="21"/>
      <c r="H72" s="23">
        <f t="shared" si="3"/>
        <v>0</v>
      </c>
      <c r="I72" s="63" t="e">
        <f t="shared" si="4"/>
        <v>#DIV/0!</v>
      </c>
      <c r="J72" s="50"/>
      <c r="K72" s="21"/>
      <c r="L72" s="58">
        <f t="shared" si="5"/>
        <v>0</v>
      </c>
      <c r="M72" s="50">
        <v>109</v>
      </c>
    </row>
    <row r="73" spans="1:13" ht="12.75">
      <c r="A73" s="16">
        <v>65</v>
      </c>
      <c r="B73" s="137" t="s">
        <v>157</v>
      </c>
      <c r="C73" s="137" t="s">
        <v>31</v>
      </c>
      <c r="D73" s="137" t="s">
        <v>59</v>
      </c>
      <c r="E73" s="147" t="s">
        <v>148</v>
      </c>
      <c r="F73" s="93"/>
      <c r="G73" s="131"/>
      <c r="H73" s="23">
        <f aca="true" t="shared" si="6" ref="H73:H104">F73-50*G73</f>
        <v>0</v>
      </c>
      <c r="I73" s="63" t="e">
        <f aca="true" t="shared" si="7" ref="I73:I106">G73/F73*100</f>
        <v>#DIV/0!</v>
      </c>
      <c r="J73" s="50"/>
      <c r="K73" s="21"/>
      <c r="L73" s="58">
        <f aca="true" t="shared" si="8" ref="L73:L104">J73*100-K73*250</f>
        <v>0</v>
      </c>
      <c r="M73" s="50">
        <v>109</v>
      </c>
    </row>
    <row r="74" spans="1:13" ht="12.75">
      <c r="A74" s="16">
        <v>66</v>
      </c>
      <c r="B74" s="59" t="s">
        <v>548</v>
      </c>
      <c r="C74" s="59" t="s">
        <v>152</v>
      </c>
      <c r="D74" s="144" t="s">
        <v>146</v>
      </c>
      <c r="E74" s="18" t="s">
        <v>150</v>
      </c>
      <c r="F74" s="93"/>
      <c r="G74" s="131"/>
      <c r="H74" s="23">
        <f t="shared" si="6"/>
        <v>0</v>
      </c>
      <c r="I74" s="63" t="e">
        <f t="shared" si="7"/>
        <v>#DIV/0!</v>
      </c>
      <c r="J74" s="50"/>
      <c r="K74" s="21"/>
      <c r="L74" s="58">
        <f t="shared" si="8"/>
        <v>0</v>
      </c>
      <c r="M74" s="50">
        <v>106</v>
      </c>
    </row>
    <row r="75" spans="1:13" ht="12.75">
      <c r="A75" s="16">
        <v>67</v>
      </c>
      <c r="B75" s="152" t="s">
        <v>405</v>
      </c>
      <c r="C75" s="152" t="s">
        <v>404</v>
      </c>
      <c r="D75" s="152" t="s">
        <v>189</v>
      </c>
      <c r="E75" s="162" t="s">
        <v>148</v>
      </c>
      <c r="F75" s="93"/>
      <c r="G75" s="131"/>
      <c r="H75" s="23">
        <f t="shared" si="6"/>
        <v>0</v>
      </c>
      <c r="I75" s="63" t="e">
        <f t="shared" si="7"/>
        <v>#DIV/0!</v>
      </c>
      <c r="J75" s="50"/>
      <c r="K75" s="21"/>
      <c r="L75" s="58">
        <f t="shared" si="8"/>
        <v>0</v>
      </c>
      <c r="M75" s="159">
        <v>105</v>
      </c>
    </row>
    <row r="76" spans="1:13" ht="12.75">
      <c r="A76" s="16">
        <v>68</v>
      </c>
      <c r="B76" s="137" t="s">
        <v>350</v>
      </c>
      <c r="C76" s="137" t="s">
        <v>351</v>
      </c>
      <c r="D76" s="137" t="s">
        <v>59</v>
      </c>
      <c r="E76" s="147" t="s">
        <v>150</v>
      </c>
      <c r="F76" s="93"/>
      <c r="G76" s="131"/>
      <c r="H76" s="23">
        <f t="shared" si="6"/>
        <v>0</v>
      </c>
      <c r="I76" s="63" t="e">
        <f t="shared" si="7"/>
        <v>#DIV/0!</v>
      </c>
      <c r="J76" s="50"/>
      <c r="K76" s="21"/>
      <c r="L76" s="58">
        <f t="shared" si="8"/>
        <v>0</v>
      </c>
      <c r="M76" s="50">
        <v>105</v>
      </c>
    </row>
    <row r="77" spans="1:13" ht="12.75">
      <c r="A77" s="16">
        <v>69</v>
      </c>
      <c r="B77" s="117" t="s">
        <v>773</v>
      </c>
      <c r="C77" s="128" t="s">
        <v>53</v>
      </c>
      <c r="D77" s="34" t="s">
        <v>222</v>
      </c>
      <c r="E77" s="32" t="s">
        <v>149</v>
      </c>
      <c r="F77" s="43"/>
      <c r="G77" s="131"/>
      <c r="H77" s="23">
        <f t="shared" si="6"/>
        <v>0</v>
      </c>
      <c r="I77" s="63" t="e">
        <f t="shared" si="7"/>
        <v>#DIV/0!</v>
      </c>
      <c r="J77" s="50"/>
      <c r="K77" s="21"/>
      <c r="L77" s="58">
        <f t="shared" si="8"/>
        <v>0</v>
      </c>
      <c r="M77" s="45">
        <v>105</v>
      </c>
    </row>
    <row r="78" spans="1:13" ht="12.75">
      <c r="A78" s="16">
        <v>70</v>
      </c>
      <c r="B78" s="117" t="s">
        <v>774</v>
      </c>
      <c r="C78" s="59" t="s">
        <v>86</v>
      </c>
      <c r="D78" s="34" t="s">
        <v>778</v>
      </c>
      <c r="E78" s="32" t="s">
        <v>153</v>
      </c>
      <c r="F78" s="43"/>
      <c r="G78" s="131"/>
      <c r="H78" s="23">
        <f t="shared" si="6"/>
        <v>0</v>
      </c>
      <c r="I78" s="63" t="e">
        <f t="shared" si="7"/>
        <v>#DIV/0!</v>
      </c>
      <c r="J78" s="50"/>
      <c r="K78" s="21"/>
      <c r="L78" s="58">
        <f t="shared" si="8"/>
        <v>0</v>
      </c>
      <c r="M78" s="45">
        <v>105</v>
      </c>
    </row>
    <row r="79" spans="1:13" ht="12.75">
      <c r="A79" s="16">
        <v>71</v>
      </c>
      <c r="B79" s="137" t="s">
        <v>176</v>
      </c>
      <c r="C79" s="137" t="s">
        <v>44</v>
      </c>
      <c r="D79" s="79" t="s">
        <v>127</v>
      </c>
      <c r="E79" s="147" t="s">
        <v>150</v>
      </c>
      <c r="F79" s="93">
        <v>2636</v>
      </c>
      <c r="G79" s="168">
        <v>7</v>
      </c>
      <c r="H79" s="23">
        <f t="shared" si="6"/>
        <v>2286</v>
      </c>
      <c r="I79" s="63">
        <f t="shared" si="7"/>
        <v>0.26555386949924126</v>
      </c>
      <c r="J79" s="50"/>
      <c r="K79" s="21"/>
      <c r="L79" s="58">
        <f t="shared" si="8"/>
        <v>0</v>
      </c>
      <c r="M79" s="50">
        <v>103</v>
      </c>
    </row>
    <row r="80" spans="1:13" ht="12.75">
      <c r="A80" s="16">
        <v>72</v>
      </c>
      <c r="B80" s="145" t="s">
        <v>204</v>
      </c>
      <c r="C80" s="145" t="s">
        <v>47</v>
      </c>
      <c r="D80" s="150" t="s">
        <v>200</v>
      </c>
      <c r="E80" s="147" t="s">
        <v>149</v>
      </c>
      <c r="F80" s="93"/>
      <c r="G80" s="131"/>
      <c r="H80" s="23">
        <f t="shared" si="6"/>
        <v>0</v>
      </c>
      <c r="I80" s="63" t="e">
        <f t="shared" si="7"/>
        <v>#DIV/0!</v>
      </c>
      <c r="J80" s="45"/>
      <c r="K80" s="21"/>
      <c r="L80" s="58">
        <f t="shared" si="8"/>
        <v>0</v>
      </c>
      <c r="M80" s="50">
        <v>103</v>
      </c>
    </row>
    <row r="81" spans="1:13" ht="12.75">
      <c r="A81" s="16">
        <v>73</v>
      </c>
      <c r="B81" s="144" t="s">
        <v>662</v>
      </c>
      <c r="C81" s="144" t="s">
        <v>103</v>
      </c>
      <c r="D81" s="179" t="s">
        <v>316</v>
      </c>
      <c r="E81" s="156" t="s">
        <v>150</v>
      </c>
      <c r="F81" s="93"/>
      <c r="G81" s="21"/>
      <c r="H81" s="23">
        <f t="shared" si="6"/>
        <v>0</v>
      </c>
      <c r="I81" s="63" t="e">
        <f t="shared" si="7"/>
        <v>#DIV/0!</v>
      </c>
      <c r="J81" s="45"/>
      <c r="K81" s="21"/>
      <c r="L81" s="58">
        <f t="shared" si="8"/>
        <v>0</v>
      </c>
      <c r="M81" s="50">
        <v>103</v>
      </c>
    </row>
    <row r="82" spans="1:13" ht="12.75">
      <c r="A82" s="16">
        <v>74</v>
      </c>
      <c r="B82" s="117" t="s">
        <v>543</v>
      </c>
      <c r="C82" s="117" t="s">
        <v>57</v>
      </c>
      <c r="D82" s="144" t="s">
        <v>146</v>
      </c>
      <c r="E82" s="18" t="s">
        <v>150</v>
      </c>
      <c r="F82" s="93"/>
      <c r="G82" s="21"/>
      <c r="H82" s="23">
        <f t="shared" si="6"/>
        <v>0</v>
      </c>
      <c r="I82" s="63" t="e">
        <f t="shared" si="7"/>
        <v>#DIV/0!</v>
      </c>
      <c r="J82" s="50"/>
      <c r="K82" s="21"/>
      <c r="L82" s="58">
        <f t="shared" si="8"/>
        <v>0</v>
      </c>
      <c r="M82" s="50">
        <v>103</v>
      </c>
    </row>
    <row r="83" spans="1:13" ht="12.75">
      <c r="A83" s="16">
        <v>75</v>
      </c>
      <c r="B83" s="129" t="s">
        <v>549</v>
      </c>
      <c r="C83" s="129" t="s">
        <v>89</v>
      </c>
      <c r="D83" s="137" t="s">
        <v>295</v>
      </c>
      <c r="E83" s="18" t="s">
        <v>153</v>
      </c>
      <c r="F83" s="93"/>
      <c r="G83" s="22"/>
      <c r="H83" s="23">
        <f t="shared" si="6"/>
        <v>0</v>
      </c>
      <c r="I83" s="63" t="e">
        <f t="shared" si="7"/>
        <v>#DIV/0!</v>
      </c>
      <c r="J83" s="50"/>
      <c r="K83" s="21"/>
      <c r="L83" s="58">
        <f t="shared" si="8"/>
        <v>0</v>
      </c>
      <c r="M83" s="50">
        <v>102</v>
      </c>
    </row>
    <row r="84" spans="1:13" ht="12.75">
      <c r="A84" s="16">
        <v>76</v>
      </c>
      <c r="B84" s="145" t="s">
        <v>158</v>
      </c>
      <c r="C84" s="144" t="s">
        <v>159</v>
      </c>
      <c r="D84" s="145" t="s">
        <v>154</v>
      </c>
      <c r="E84" s="166" t="s">
        <v>148</v>
      </c>
      <c r="F84" s="176">
        <v>3491</v>
      </c>
      <c r="G84" s="174">
        <v>3</v>
      </c>
      <c r="H84" s="23">
        <f t="shared" si="6"/>
        <v>3341</v>
      </c>
      <c r="I84" s="63">
        <f t="shared" si="7"/>
        <v>0.08593526210254941</v>
      </c>
      <c r="J84" s="50">
        <v>52</v>
      </c>
      <c r="K84" s="21">
        <v>7</v>
      </c>
      <c r="L84" s="58">
        <f t="shared" si="8"/>
        <v>3450</v>
      </c>
      <c r="M84" s="50">
        <v>100</v>
      </c>
    </row>
    <row r="85" spans="1:13" ht="12.75">
      <c r="A85" s="16">
        <v>77</v>
      </c>
      <c r="B85" s="144" t="s">
        <v>521</v>
      </c>
      <c r="C85" s="144" t="s">
        <v>239</v>
      </c>
      <c r="D85" s="137" t="s">
        <v>513</v>
      </c>
      <c r="E85" s="147" t="s">
        <v>148</v>
      </c>
      <c r="F85" s="93"/>
      <c r="G85" s="131"/>
      <c r="H85" s="23">
        <f t="shared" si="6"/>
        <v>0</v>
      </c>
      <c r="I85" s="63" t="e">
        <f t="shared" si="7"/>
        <v>#DIV/0!</v>
      </c>
      <c r="J85" s="50"/>
      <c r="K85" s="21"/>
      <c r="L85" s="58">
        <f t="shared" si="8"/>
        <v>0</v>
      </c>
      <c r="M85" s="50">
        <v>99</v>
      </c>
    </row>
    <row r="86" spans="1:13" ht="12.75">
      <c r="A86" s="16">
        <v>78</v>
      </c>
      <c r="B86" s="145" t="s">
        <v>373</v>
      </c>
      <c r="C86" s="145" t="s">
        <v>37</v>
      </c>
      <c r="D86" s="150" t="s">
        <v>200</v>
      </c>
      <c r="E86" s="147" t="s">
        <v>148</v>
      </c>
      <c r="F86" s="93"/>
      <c r="G86" s="131"/>
      <c r="H86" s="23">
        <f t="shared" si="6"/>
        <v>0</v>
      </c>
      <c r="I86" s="63" t="e">
        <f t="shared" si="7"/>
        <v>#DIV/0!</v>
      </c>
      <c r="J86" s="45"/>
      <c r="K86" s="21"/>
      <c r="L86" s="58">
        <f t="shared" si="8"/>
        <v>0</v>
      </c>
      <c r="M86" s="50">
        <v>99</v>
      </c>
    </row>
    <row r="87" spans="1:13" ht="12.75">
      <c r="A87" s="16">
        <v>79</v>
      </c>
      <c r="B87" s="144" t="s">
        <v>632</v>
      </c>
      <c r="C87" s="144" t="s">
        <v>205</v>
      </c>
      <c r="D87" s="137" t="s">
        <v>141</v>
      </c>
      <c r="E87" s="147" t="s">
        <v>150</v>
      </c>
      <c r="F87" s="93"/>
      <c r="G87" s="21"/>
      <c r="H87" s="23">
        <f t="shared" si="6"/>
        <v>0</v>
      </c>
      <c r="I87" s="63" t="e">
        <f t="shared" si="7"/>
        <v>#DIV/0!</v>
      </c>
      <c r="J87" s="50"/>
      <c r="K87" s="21"/>
      <c r="L87" s="58">
        <f t="shared" si="8"/>
        <v>0</v>
      </c>
      <c r="M87" s="50">
        <v>98</v>
      </c>
    </row>
    <row r="88" spans="1:13" ht="12.75">
      <c r="A88" s="16">
        <v>80</v>
      </c>
      <c r="B88" s="117" t="s">
        <v>428</v>
      </c>
      <c r="C88" s="117" t="s">
        <v>103</v>
      </c>
      <c r="D88" s="151" t="s">
        <v>293</v>
      </c>
      <c r="E88" s="147" t="s">
        <v>150</v>
      </c>
      <c r="F88" s="93"/>
      <c r="G88" s="21"/>
      <c r="H88" s="23">
        <f t="shared" si="6"/>
        <v>0</v>
      </c>
      <c r="I88" s="63" t="e">
        <f t="shared" si="7"/>
        <v>#DIV/0!</v>
      </c>
      <c r="J88" s="50"/>
      <c r="K88" s="21"/>
      <c r="L88" s="58">
        <f t="shared" si="8"/>
        <v>0</v>
      </c>
      <c r="M88" s="50">
        <v>98</v>
      </c>
    </row>
    <row r="89" spans="1:13" ht="12.75">
      <c r="A89" s="16">
        <v>81</v>
      </c>
      <c r="B89" s="117" t="s">
        <v>550</v>
      </c>
      <c r="C89" s="117" t="s">
        <v>551</v>
      </c>
      <c r="D89" s="144" t="s">
        <v>146</v>
      </c>
      <c r="E89" s="18" t="s">
        <v>150</v>
      </c>
      <c r="F89" s="93"/>
      <c r="G89" s="21"/>
      <c r="H89" s="23">
        <f t="shared" si="6"/>
        <v>0</v>
      </c>
      <c r="I89" s="63" t="e">
        <f t="shared" si="7"/>
        <v>#DIV/0!</v>
      </c>
      <c r="J89" s="50"/>
      <c r="K89" s="21"/>
      <c r="L89" s="58">
        <f t="shared" si="8"/>
        <v>0</v>
      </c>
      <c r="M89" s="50">
        <v>97</v>
      </c>
    </row>
    <row r="90" spans="1:13" ht="12.75">
      <c r="A90" s="16">
        <v>82</v>
      </c>
      <c r="B90" s="153" t="s">
        <v>229</v>
      </c>
      <c r="C90" s="153" t="s">
        <v>26</v>
      </c>
      <c r="D90" s="144" t="s">
        <v>308</v>
      </c>
      <c r="E90" s="157" t="s">
        <v>148</v>
      </c>
      <c r="F90" s="93"/>
      <c r="G90" s="22"/>
      <c r="H90" s="23">
        <f t="shared" si="6"/>
        <v>0</v>
      </c>
      <c r="I90" s="63" t="e">
        <f t="shared" si="7"/>
        <v>#DIV/0!</v>
      </c>
      <c r="J90" s="50"/>
      <c r="K90" s="21"/>
      <c r="L90" s="58">
        <f t="shared" si="8"/>
        <v>0</v>
      </c>
      <c r="M90" s="50">
        <v>96</v>
      </c>
    </row>
    <row r="91" spans="1:13" ht="12.75">
      <c r="A91" s="16">
        <v>83</v>
      </c>
      <c r="B91" s="137" t="s">
        <v>259</v>
      </c>
      <c r="C91" s="137" t="s">
        <v>24</v>
      </c>
      <c r="D91" s="179" t="s">
        <v>316</v>
      </c>
      <c r="E91" s="147" t="s">
        <v>148</v>
      </c>
      <c r="F91" s="93">
        <v>5512</v>
      </c>
      <c r="G91" s="168">
        <v>5</v>
      </c>
      <c r="H91" s="23">
        <f t="shared" si="6"/>
        <v>5262</v>
      </c>
      <c r="I91" s="63">
        <f t="shared" si="7"/>
        <v>0.09071117561683599</v>
      </c>
      <c r="J91" s="50">
        <v>144</v>
      </c>
      <c r="K91" s="21">
        <v>17</v>
      </c>
      <c r="L91" s="58">
        <f t="shared" si="8"/>
        <v>10150</v>
      </c>
      <c r="M91" s="50">
        <v>95</v>
      </c>
    </row>
    <row r="92" spans="1:13" ht="12.75">
      <c r="A92" s="16">
        <v>84</v>
      </c>
      <c r="B92" s="152" t="s">
        <v>190</v>
      </c>
      <c r="C92" s="152" t="s">
        <v>42</v>
      </c>
      <c r="D92" s="152" t="s">
        <v>288</v>
      </c>
      <c r="E92" s="162" t="s">
        <v>148</v>
      </c>
      <c r="F92" s="93"/>
      <c r="G92" s="131"/>
      <c r="H92" s="23">
        <f t="shared" si="6"/>
        <v>0</v>
      </c>
      <c r="I92" s="63" t="e">
        <f t="shared" si="7"/>
        <v>#DIV/0!</v>
      </c>
      <c r="J92" s="50"/>
      <c r="K92" s="21"/>
      <c r="L92" s="58">
        <f t="shared" si="8"/>
        <v>0</v>
      </c>
      <c r="M92" s="159">
        <v>95</v>
      </c>
    </row>
    <row r="93" spans="1:13" ht="12.75">
      <c r="A93" s="16">
        <v>85</v>
      </c>
      <c r="B93" s="137" t="s">
        <v>56</v>
      </c>
      <c r="C93" s="137" t="s">
        <v>57</v>
      </c>
      <c r="D93" s="59" t="s">
        <v>131</v>
      </c>
      <c r="E93" s="147" t="s">
        <v>149</v>
      </c>
      <c r="F93" s="93"/>
      <c r="G93" s="131"/>
      <c r="H93" s="23">
        <f t="shared" si="6"/>
        <v>0</v>
      </c>
      <c r="I93" s="63" t="e">
        <f t="shared" si="7"/>
        <v>#DIV/0!</v>
      </c>
      <c r="J93" s="50"/>
      <c r="K93" s="21"/>
      <c r="L93" s="58">
        <f t="shared" si="8"/>
        <v>0</v>
      </c>
      <c r="M93" s="50">
        <v>94</v>
      </c>
    </row>
    <row r="94" spans="1:13" ht="12.75">
      <c r="A94" s="16">
        <v>86</v>
      </c>
      <c r="B94" s="117" t="s">
        <v>622</v>
      </c>
      <c r="C94" s="117" t="s">
        <v>623</v>
      </c>
      <c r="D94" s="117" t="s">
        <v>305</v>
      </c>
      <c r="E94" s="147" t="s">
        <v>150</v>
      </c>
      <c r="F94" s="93">
        <v>2288</v>
      </c>
      <c r="G94" s="168">
        <v>0</v>
      </c>
      <c r="H94" s="23">
        <f t="shared" si="6"/>
        <v>2288</v>
      </c>
      <c r="I94" s="63">
        <f t="shared" si="7"/>
        <v>0</v>
      </c>
      <c r="J94" s="50"/>
      <c r="K94" s="21"/>
      <c r="L94" s="58">
        <f t="shared" si="8"/>
        <v>0</v>
      </c>
      <c r="M94" s="50">
        <v>93</v>
      </c>
    </row>
    <row r="95" spans="1:13" ht="12.75">
      <c r="A95" s="16">
        <v>87</v>
      </c>
      <c r="B95" s="152" t="s">
        <v>406</v>
      </c>
      <c r="C95" s="152" t="s">
        <v>55</v>
      </c>
      <c r="D95" s="152" t="s">
        <v>189</v>
      </c>
      <c r="E95" s="162" t="s">
        <v>148</v>
      </c>
      <c r="F95" s="93"/>
      <c r="G95" s="21"/>
      <c r="H95" s="23">
        <f t="shared" si="6"/>
        <v>0</v>
      </c>
      <c r="I95" s="63" t="e">
        <f t="shared" si="7"/>
        <v>#DIV/0!</v>
      </c>
      <c r="J95" s="45"/>
      <c r="K95" s="21"/>
      <c r="L95" s="58">
        <f t="shared" si="8"/>
        <v>0</v>
      </c>
      <c r="M95" s="159">
        <v>93</v>
      </c>
    </row>
    <row r="96" spans="1:13" ht="12.75">
      <c r="A96" s="16">
        <v>88</v>
      </c>
      <c r="B96" s="117" t="s">
        <v>775</v>
      </c>
      <c r="C96" s="117" t="s">
        <v>185</v>
      </c>
      <c r="D96" s="144" t="s">
        <v>143</v>
      </c>
      <c r="E96" s="32" t="s">
        <v>150</v>
      </c>
      <c r="F96" s="93"/>
      <c r="G96" s="131"/>
      <c r="H96" s="23">
        <f t="shared" si="6"/>
        <v>0</v>
      </c>
      <c r="I96" s="63" t="e">
        <f t="shared" si="7"/>
        <v>#DIV/0!</v>
      </c>
      <c r="J96" s="50"/>
      <c r="K96" s="21"/>
      <c r="L96" s="58">
        <f t="shared" si="8"/>
        <v>0</v>
      </c>
      <c r="M96" s="132">
        <v>92</v>
      </c>
    </row>
    <row r="97" spans="1:13" ht="12.75">
      <c r="A97" s="16">
        <v>89</v>
      </c>
      <c r="B97" s="117" t="s">
        <v>429</v>
      </c>
      <c r="C97" s="117" t="s">
        <v>430</v>
      </c>
      <c r="D97" s="144" t="s">
        <v>834</v>
      </c>
      <c r="E97" s="147" t="s">
        <v>150</v>
      </c>
      <c r="F97" s="93"/>
      <c r="G97" s="21"/>
      <c r="H97" s="23">
        <f t="shared" si="6"/>
        <v>0</v>
      </c>
      <c r="I97" s="63" t="e">
        <f t="shared" si="7"/>
        <v>#DIV/0!</v>
      </c>
      <c r="J97" s="50"/>
      <c r="K97" s="21"/>
      <c r="L97" s="58">
        <f t="shared" si="8"/>
        <v>0</v>
      </c>
      <c r="M97" s="50">
        <v>91</v>
      </c>
    </row>
    <row r="98" spans="1:13" ht="12.75">
      <c r="A98" s="16">
        <v>90</v>
      </c>
      <c r="B98" s="145" t="s">
        <v>335</v>
      </c>
      <c r="C98" s="144" t="s">
        <v>101</v>
      </c>
      <c r="D98" s="145" t="s">
        <v>154</v>
      </c>
      <c r="E98" s="166" t="s">
        <v>150</v>
      </c>
      <c r="F98" s="176">
        <v>3681</v>
      </c>
      <c r="G98" s="174">
        <v>6</v>
      </c>
      <c r="H98" s="23">
        <f t="shared" si="6"/>
        <v>3381</v>
      </c>
      <c r="I98" s="63">
        <f t="shared" si="7"/>
        <v>0.16299918500407498</v>
      </c>
      <c r="J98" s="50">
        <v>60</v>
      </c>
      <c r="K98" s="21">
        <v>7</v>
      </c>
      <c r="L98" s="58">
        <f t="shared" si="8"/>
        <v>4250</v>
      </c>
      <c r="M98" s="50">
        <v>90</v>
      </c>
    </row>
    <row r="99" spans="1:13" ht="12.75">
      <c r="A99" s="16">
        <v>91</v>
      </c>
      <c r="B99" s="151" t="s">
        <v>375</v>
      </c>
      <c r="C99" s="151" t="s">
        <v>376</v>
      </c>
      <c r="D99" s="150" t="s">
        <v>200</v>
      </c>
      <c r="E99" s="147" t="s">
        <v>150</v>
      </c>
      <c r="F99" s="93"/>
      <c r="G99" s="131"/>
      <c r="H99" s="23">
        <f t="shared" si="6"/>
        <v>0</v>
      </c>
      <c r="I99" s="63" t="e">
        <f t="shared" si="7"/>
        <v>#DIV/0!</v>
      </c>
      <c r="J99" s="45"/>
      <c r="K99" s="21"/>
      <c r="L99" s="58">
        <f t="shared" si="8"/>
        <v>0</v>
      </c>
      <c r="M99" s="50">
        <v>89</v>
      </c>
    </row>
    <row r="100" spans="1:13" ht="12.75">
      <c r="A100" s="16">
        <v>92</v>
      </c>
      <c r="B100" s="145" t="s">
        <v>374</v>
      </c>
      <c r="C100" s="145" t="s">
        <v>27</v>
      </c>
      <c r="D100" s="150" t="s">
        <v>199</v>
      </c>
      <c r="E100" s="147" t="s">
        <v>150</v>
      </c>
      <c r="F100" s="93"/>
      <c r="G100" s="131"/>
      <c r="H100" s="23">
        <f t="shared" si="6"/>
        <v>0</v>
      </c>
      <c r="I100" s="63" t="e">
        <f t="shared" si="7"/>
        <v>#DIV/0!</v>
      </c>
      <c r="J100" s="45"/>
      <c r="K100" s="21"/>
      <c r="L100" s="58">
        <f t="shared" si="8"/>
        <v>0</v>
      </c>
      <c r="M100" s="50">
        <v>88</v>
      </c>
    </row>
    <row r="101" spans="1:13" ht="12.75">
      <c r="A101" s="16">
        <v>93</v>
      </c>
      <c r="B101" s="59" t="s">
        <v>333</v>
      </c>
      <c r="C101" s="59" t="s">
        <v>776</v>
      </c>
      <c r="D101" s="117" t="s">
        <v>779</v>
      </c>
      <c r="E101" s="18" t="s">
        <v>153</v>
      </c>
      <c r="F101" s="43"/>
      <c r="G101" s="131"/>
      <c r="H101" s="23">
        <f t="shared" si="6"/>
        <v>0</v>
      </c>
      <c r="I101" s="63" t="e">
        <f t="shared" si="7"/>
        <v>#DIV/0!</v>
      </c>
      <c r="J101" s="50"/>
      <c r="K101" s="21"/>
      <c r="L101" s="58">
        <f t="shared" si="8"/>
        <v>0</v>
      </c>
      <c r="M101" s="50">
        <v>87</v>
      </c>
    </row>
    <row r="102" spans="1:13" ht="12.75">
      <c r="A102" s="16">
        <v>94</v>
      </c>
      <c r="B102" s="59" t="s">
        <v>431</v>
      </c>
      <c r="C102" s="59" t="s">
        <v>53</v>
      </c>
      <c r="D102" s="151" t="s">
        <v>294</v>
      </c>
      <c r="E102" s="147" t="s">
        <v>150</v>
      </c>
      <c r="F102" s="93"/>
      <c r="G102" s="131"/>
      <c r="H102" s="23">
        <f t="shared" si="6"/>
        <v>0</v>
      </c>
      <c r="I102" s="63" t="e">
        <f t="shared" si="7"/>
        <v>#DIV/0!</v>
      </c>
      <c r="J102" s="50"/>
      <c r="K102" s="21"/>
      <c r="L102" s="58">
        <f t="shared" si="8"/>
        <v>0</v>
      </c>
      <c r="M102" s="50">
        <v>87</v>
      </c>
    </row>
    <row r="103" spans="1:13" ht="12.75">
      <c r="A103" s="16">
        <v>95</v>
      </c>
      <c r="B103" s="59" t="s">
        <v>777</v>
      </c>
      <c r="C103" s="59" t="s">
        <v>52</v>
      </c>
      <c r="D103" s="59" t="s">
        <v>218</v>
      </c>
      <c r="E103" s="33" t="s">
        <v>148</v>
      </c>
      <c r="F103" s="43"/>
      <c r="G103" s="131"/>
      <c r="H103" s="23">
        <f t="shared" si="6"/>
        <v>0</v>
      </c>
      <c r="I103" s="63" t="e">
        <f t="shared" si="7"/>
        <v>#DIV/0!</v>
      </c>
      <c r="J103" s="50"/>
      <c r="K103" s="21"/>
      <c r="L103" s="58">
        <f t="shared" si="8"/>
        <v>0</v>
      </c>
      <c r="M103" s="50">
        <v>85</v>
      </c>
    </row>
    <row r="104" spans="1:14" s="24" customFormat="1" ht="12.75" customHeight="1">
      <c r="A104" s="16">
        <v>96</v>
      </c>
      <c r="B104" s="144" t="s">
        <v>264</v>
      </c>
      <c r="C104" s="144" t="s">
        <v>96</v>
      </c>
      <c r="D104" s="117" t="s">
        <v>655</v>
      </c>
      <c r="E104" s="147" t="s">
        <v>148</v>
      </c>
      <c r="F104" s="93">
        <v>2814</v>
      </c>
      <c r="G104" s="169">
        <v>5</v>
      </c>
      <c r="H104" s="23">
        <f t="shared" si="6"/>
        <v>2564</v>
      </c>
      <c r="I104" s="63">
        <f t="shared" si="7"/>
        <v>0.17768301350390903</v>
      </c>
      <c r="J104" s="50">
        <v>53</v>
      </c>
      <c r="K104" s="21">
        <v>6</v>
      </c>
      <c r="L104" s="58">
        <f t="shared" si="8"/>
        <v>3800</v>
      </c>
      <c r="M104" s="50">
        <v>84</v>
      </c>
      <c r="N104" s="1"/>
    </row>
    <row r="105" spans="1:14" ht="12.75">
      <c r="A105" s="16">
        <v>97</v>
      </c>
      <c r="B105" s="145" t="s">
        <v>171</v>
      </c>
      <c r="C105" s="145" t="s">
        <v>57</v>
      </c>
      <c r="D105" s="145" t="s">
        <v>827</v>
      </c>
      <c r="E105" s="147" t="s">
        <v>150</v>
      </c>
      <c r="F105" s="177">
        <v>4354</v>
      </c>
      <c r="G105" s="174">
        <v>4</v>
      </c>
      <c r="H105" s="23">
        <f>F105-50*G105</f>
        <v>4154</v>
      </c>
      <c r="I105" s="63">
        <f t="shared" si="7"/>
        <v>0.09186954524575103</v>
      </c>
      <c r="J105" s="45">
        <v>128</v>
      </c>
      <c r="K105" s="21">
        <v>17</v>
      </c>
      <c r="L105" s="58">
        <f>J105*100-K105*250</f>
        <v>8550</v>
      </c>
      <c r="M105" s="50">
        <v>83</v>
      </c>
      <c r="N105" s="24"/>
    </row>
    <row r="106" spans="1:13" ht="12.75">
      <c r="A106" s="16">
        <v>98</v>
      </c>
      <c r="B106" s="137" t="s">
        <v>709</v>
      </c>
      <c r="C106" s="137" t="s">
        <v>86</v>
      </c>
      <c r="D106" s="161" t="s">
        <v>696</v>
      </c>
      <c r="E106" s="147" t="s">
        <v>148</v>
      </c>
      <c r="F106" s="43"/>
      <c r="G106" s="131"/>
      <c r="H106" s="23">
        <f>F106-50*G106</f>
        <v>0</v>
      </c>
      <c r="I106" s="63" t="e">
        <f t="shared" si="7"/>
        <v>#DIV/0!</v>
      </c>
      <c r="J106" s="50"/>
      <c r="K106" s="21"/>
      <c r="L106" s="58">
        <f>J106*100-K106*250</f>
        <v>0</v>
      </c>
      <c r="M106" s="50">
        <v>83</v>
      </c>
    </row>
    <row r="107" spans="1:14" ht="12.75">
      <c r="A107" s="135"/>
      <c r="B107" s="144"/>
      <c r="C107" s="144"/>
      <c r="D107" s="137"/>
      <c r="E107" s="157"/>
      <c r="F107" s="93"/>
      <c r="G107" s="169"/>
      <c r="H107" s="23"/>
      <c r="I107" s="63"/>
      <c r="J107" s="45"/>
      <c r="K107" s="21"/>
      <c r="L107" s="58"/>
      <c r="M107" s="50"/>
      <c r="N107" s="24"/>
    </row>
    <row r="108" spans="1:14" ht="12.75">
      <c r="A108" s="135"/>
      <c r="B108" s="144"/>
      <c r="C108" s="144"/>
      <c r="D108" s="117"/>
      <c r="E108" s="147"/>
      <c r="F108" s="93"/>
      <c r="G108" s="168"/>
      <c r="H108" s="23"/>
      <c r="I108" s="63"/>
      <c r="J108" s="50"/>
      <c r="K108" s="21"/>
      <c r="L108" s="58"/>
      <c r="M108" s="50"/>
      <c r="N108" s="24"/>
    </row>
    <row r="109" spans="1:13" s="24" customFormat="1" ht="12.75" customHeight="1">
      <c r="A109" s="135"/>
      <c r="B109" s="137"/>
      <c r="C109" s="137"/>
      <c r="D109" s="137"/>
      <c r="E109" s="148"/>
      <c r="F109" s="93"/>
      <c r="G109" s="131"/>
      <c r="H109" s="23"/>
      <c r="I109" s="63"/>
      <c r="J109" s="50"/>
      <c r="K109" s="21"/>
      <c r="L109" s="58"/>
      <c r="M109" s="50"/>
    </row>
    <row r="110" spans="1:14" ht="12.75">
      <c r="A110" s="135"/>
      <c r="B110" s="145"/>
      <c r="C110" s="145"/>
      <c r="D110" s="149"/>
      <c r="E110" s="146"/>
      <c r="F110" s="23"/>
      <c r="G110" s="21"/>
      <c r="H110" s="23"/>
      <c r="I110" s="63"/>
      <c r="J110" s="50"/>
      <c r="K110" s="21"/>
      <c r="L110" s="58"/>
      <c r="M110" s="50"/>
      <c r="N110" s="24"/>
    </row>
    <row r="111" spans="1:14" ht="12.75">
      <c r="A111" s="135"/>
      <c r="B111" s="161"/>
      <c r="C111" s="153"/>
      <c r="D111" s="161"/>
      <c r="E111" s="147"/>
      <c r="F111" s="167"/>
      <c r="G111" s="173"/>
      <c r="H111" s="23"/>
      <c r="I111" s="63"/>
      <c r="J111" s="50"/>
      <c r="K111" s="21"/>
      <c r="L111" s="58"/>
      <c r="M111" s="50"/>
      <c r="N111" s="24"/>
    </row>
    <row r="112" spans="1:14" ht="12.75">
      <c r="A112" s="135"/>
      <c r="B112" s="161"/>
      <c r="C112" s="144"/>
      <c r="D112" s="161"/>
      <c r="E112" s="157"/>
      <c r="F112" s="167"/>
      <c r="G112" s="173"/>
      <c r="H112" s="23"/>
      <c r="I112" s="63"/>
      <c r="J112" s="45"/>
      <c r="K112" s="21"/>
      <c r="L112" s="58"/>
      <c r="M112" s="50"/>
      <c r="N112" s="24"/>
    </row>
    <row r="113" spans="1:14" ht="12.75">
      <c r="A113" s="135"/>
      <c r="B113" s="145"/>
      <c r="C113" s="137"/>
      <c r="D113" s="145"/>
      <c r="E113" s="166"/>
      <c r="F113" s="176"/>
      <c r="G113" s="174"/>
      <c r="H113" s="23"/>
      <c r="I113" s="63"/>
      <c r="J113" s="50"/>
      <c r="K113" s="21"/>
      <c r="L113" s="58"/>
      <c r="M113" s="50"/>
      <c r="N113" s="24"/>
    </row>
    <row r="114" spans="1:14" ht="12.75">
      <c r="A114" s="135"/>
      <c r="B114" s="145"/>
      <c r="C114" s="137"/>
      <c r="D114" s="145"/>
      <c r="E114" s="166"/>
      <c r="F114" s="176"/>
      <c r="G114" s="174"/>
      <c r="H114" s="23"/>
      <c r="I114" s="63"/>
      <c r="J114" s="50"/>
      <c r="K114" s="21"/>
      <c r="L114" s="58"/>
      <c r="M114" s="50"/>
      <c r="N114" s="24"/>
    </row>
    <row r="115" spans="1:14" ht="12.75">
      <c r="A115" s="135"/>
      <c r="B115" s="137"/>
      <c r="C115" s="137"/>
      <c r="D115" s="137"/>
      <c r="E115" s="147"/>
      <c r="F115" s="93"/>
      <c r="G115" s="131"/>
      <c r="H115" s="23"/>
      <c r="I115" s="63"/>
      <c r="J115" s="50"/>
      <c r="K115" s="21"/>
      <c r="L115" s="58"/>
      <c r="M115" s="50"/>
      <c r="N115" s="24"/>
    </row>
    <row r="116" spans="1:14" ht="12.75">
      <c r="A116" s="135"/>
      <c r="B116" s="145"/>
      <c r="C116" s="137"/>
      <c r="D116" s="145"/>
      <c r="E116" s="166"/>
      <c r="F116" s="176"/>
      <c r="G116" s="174"/>
      <c r="H116" s="23"/>
      <c r="I116" s="63"/>
      <c r="J116" s="50"/>
      <c r="K116" s="21"/>
      <c r="L116" s="58"/>
      <c r="M116" s="50"/>
      <c r="N116" s="24"/>
    </row>
    <row r="117" spans="1:14" ht="12.75">
      <c r="A117" s="135"/>
      <c r="B117" s="150"/>
      <c r="C117" s="144"/>
      <c r="D117" s="150"/>
      <c r="E117" s="42"/>
      <c r="F117" s="176"/>
      <c r="G117" s="174"/>
      <c r="H117" s="23"/>
      <c r="I117" s="63"/>
      <c r="J117" s="50"/>
      <c r="K117" s="21"/>
      <c r="L117" s="58"/>
      <c r="M117" s="50"/>
      <c r="N117" s="24"/>
    </row>
    <row r="118" spans="1:14" ht="12.75">
      <c r="A118" s="135"/>
      <c r="B118" s="150"/>
      <c r="C118" s="144"/>
      <c r="D118" s="150"/>
      <c r="E118" s="18"/>
      <c r="F118" s="176"/>
      <c r="G118" s="174"/>
      <c r="H118" s="23"/>
      <c r="I118" s="63"/>
      <c r="J118" s="50"/>
      <c r="K118" s="21"/>
      <c r="L118" s="58"/>
      <c r="M118" s="50"/>
      <c r="N118" s="24"/>
    </row>
    <row r="119" spans="1:14" ht="12.75">
      <c r="A119" s="135"/>
      <c r="B119" s="145"/>
      <c r="C119" s="145"/>
      <c r="D119" s="152"/>
      <c r="E119" s="147"/>
      <c r="F119" s="177"/>
      <c r="G119" s="174"/>
      <c r="H119" s="23"/>
      <c r="I119" s="63"/>
      <c r="J119" s="50"/>
      <c r="K119" s="21"/>
      <c r="L119" s="58"/>
      <c r="M119" s="50"/>
      <c r="N119" s="24"/>
    </row>
    <row r="120" spans="1:14" ht="12.75">
      <c r="A120" s="135"/>
      <c r="B120" s="145"/>
      <c r="C120" s="145"/>
      <c r="D120" s="145"/>
      <c r="E120" s="147"/>
      <c r="F120" s="177"/>
      <c r="G120" s="174"/>
      <c r="H120" s="23"/>
      <c r="I120" s="63"/>
      <c r="J120" s="45"/>
      <c r="K120" s="21"/>
      <c r="L120" s="58"/>
      <c r="M120" s="50"/>
      <c r="N120" s="24"/>
    </row>
    <row r="121" spans="1:14" ht="12.75">
      <c r="A121" s="135"/>
      <c r="B121" s="145"/>
      <c r="C121" s="145"/>
      <c r="D121" s="145"/>
      <c r="E121" s="147"/>
      <c r="F121" s="177"/>
      <c r="G121" s="174"/>
      <c r="H121" s="23"/>
      <c r="I121" s="63"/>
      <c r="J121" s="45"/>
      <c r="K121" s="21"/>
      <c r="L121" s="58"/>
      <c r="M121" s="50"/>
      <c r="N121" s="24"/>
    </row>
    <row r="122" spans="1:14" ht="12.75">
      <c r="A122" s="135"/>
      <c r="B122" s="145"/>
      <c r="C122" s="145"/>
      <c r="D122" s="145"/>
      <c r="E122" s="147"/>
      <c r="F122" s="177"/>
      <c r="G122" s="174"/>
      <c r="H122" s="23"/>
      <c r="I122" s="63"/>
      <c r="J122" s="45"/>
      <c r="K122" s="21"/>
      <c r="L122" s="58"/>
      <c r="M122" s="50"/>
      <c r="N122" s="24"/>
    </row>
    <row r="123" spans="1:14" ht="12.75">
      <c r="A123" s="135"/>
      <c r="B123" s="145"/>
      <c r="C123" s="145"/>
      <c r="D123" s="145"/>
      <c r="E123" s="147"/>
      <c r="F123" s="177"/>
      <c r="G123" s="174"/>
      <c r="H123" s="23"/>
      <c r="I123" s="63"/>
      <c r="J123" s="50"/>
      <c r="K123" s="21"/>
      <c r="L123" s="58"/>
      <c r="M123" s="50"/>
      <c r="N123" s="24"/>
    </row>
    <row r="124" spans="1:13" ht="12.75">
      <c r="A124" s="135"/>
      <c r="B124" s="145"/>
      <c r="C124" s="145"/>
      <c r="D124" s="145"/>
      <c r="E124" s="147"/>
      <c r="F124" s="177"/>
      <c r="G124" s="174"/>
      <c r="H124" s="23"/>
      <c r="I124" s="63"/>
      <c r="J124" s="50"/>
      <c r="K124" s="21"/>
      <c r="L124" s="58"/>
      <c r="M124" s="50"/>
    </row>
    <row r="125" spans="1:13" ht="12.75">
      <c r="A125" s="135"/>
      <c r="B125" s="145"/>
      <c r="C125" s="145"/>
      <c r="D125" s="152"/>
      <c r="E125" s="147"/>
      <c r="F125" s="177"/>
      <c r="G125" s="174"/>
      <c r="H125" s="23"/>
      <c r="I125" s="63"/>
      <c r="J125" s="50"/>
      <c r="K125" s="21"/>
      <c r="L125" s="58"/>
      <c r="M125" s="50"/>
    </row>
    <row r="126" spans="1:13" ht="12.75">
      <c r="A126" s="135"/>
      <c r="B126" s="151"/>
      <c r="C126" s="151"/>
      <c r="D126" s="151"/>
      <c r="E126" s="156"/>
      <c r="F126" s="178"/>
      <c r="G126" s="175"/>
      <c r="H126" s="23"/>
      <c r="I126" s="63"/>
      <c r="J126" s="50"/>
      <c r="K126" s="21"/>
      <c r="L126" s="58"/>
      <c r="M126" s="50"/>
    </row>
    <row r="127" spans="1:13" ht="12.75">
      <c r="A127" s="135"/>
      <c r="B127" s="151"/>
      <c r="C127" s="151"/>
      <c r="D127" s="144"/>
      <c r="E127" s="156"/>
      <c r="F127" s="178"/>
      <c r="G127" s="175"/>
      <c r="H127" s="23"/>
      <c r="I127" s="63"/>
      <c r="J127" s="50"/>
      <c r="K127" s="21"/>
      <c r="L127" s="58"/>
      <c r="M127" s="50"/>
    </row>
    <row r="128" spans="1:13" ht="12.75">
      <c r="A128" s="135"/>
      <c r="B128" s="150"/>
      <c r="C128" s="150"/>
      <c r="D128" s="150"/>
      <c r="E128" s="147"/>
      <c r="F128" s="93"/>
      <c r="G128" s="168"/>
      <c r="H128" s="23"/>
      <c r="I128" s="63"/>
      <c r="J128" s="50"/>
      <c r="K128" s="21"/>
      <c r="L128" s="58"/>
      <c r="M128" s="64"/>
    </row>
    <row r="129" spans="1:13" ht="12.75">
      <c r="A129" s="135"/>
      <c r="B129" s="150"/>
      <c r="C129" s="150"/>
      <c r="D129" s="150"/>
      <c r="E129" s="147"/>
      <c r="F129" s="93"/>
      <c r="G129" s="168"/>
      <c r="H129" s="23"/>
      <c r="I129" s="63"/>
      <c r="J129" s="50"/>
      <c r="K129" s="21"/>
      <c r="L129" s="58"/>
      <c r="M129" s="50"/>
    </row>
    <row r="130" spans="1:13" ht="12.75">
      <c r="A130" s="135"/>
      <c r="B130" s="150"/>
      <c r="C130" s="150"/>
      <c r="D130" s="150"/>
      <c r="E130" s="147"/>
      <c r="F130" s="93"/>
      <c r="G130" s="169"/>
      <c r="H130" s="23"/>
      <c r="I130" s="63"/>
      <c r="J130" s="50"/>
      <c r="K130" s="21"/>
      <c r="L130" s="58"/>
      <c r="M130" s="50"/>
    </row>
    <row r="131" spans="1:13" ht="12.75">
      <c r="A131" s="135"/>
      <c r="B131" s="150"/>
      <c r="C131" s="150"/>
      <c r="D131" s="150"/>
      <c r="E131" s="148"/>
      <c r="F131" s="93"/>
      <c r="G131" s="168"/>
      <c r="H131" s="23"/>
      <c r="I131" s="63"/>
      <c r="J131" s="50"/>
      <c r="K131" s="21"/>
      <c r="L131" s="58"/>
      <c r="M131" s="50"/>
    </row>
    <row r="132" spans="1:13" ht="12.75">
      <c r="A132" s="135"/>
      <c r="B132" s="150"/>
      <c r="C132" s="150"/>
      <c r="D132" s="150"/>
      <c r="E132" s="147"/>
      <c r="F132" s="93"/>
      <c r="G132" s="169"/>
      <c r="H132" s="23"/>
      <c r="I132" s="63"/>
      <c r="J132" s="50"/>
      <c r="K132" s="21"/>
      <c r="L132" s="58"/>
      <c r="M132" s="50"/>
    </row>
    <row r="133" spans="1:13" ht="12.75">
      <c r="A133" s="135"/>
      <c r="B133" s="117"/>
      <c r="C133" s="117"/>
      <c r="D133" s="137"/>
      <c r="E133" s="18"/>
      <c r="F133" s="93"/>
      <c r="G133" s="21"/>
      <c r="H133" s="23"/>
      <c r="I133" s="63"/>
      <c r="J133" s="50"/>
      <c r="K133" s="21"/>
      <c r="L133" s="58"/>
      <c r="M133" s="154"/>
    </row>
    <row r="134" spans="1:13" ht="12.75">
      <c r="A134" s="214"/>
      <c r="B134" s="59"/>
      <c r="C134" s="59"/>
      <c r="D134" s="144"/>
      <c r="E134" s="18"/>
      <c r="F134" s="93"/>
      <c r="G134" s="131"/>
      <c r="H134" s="23"/>
      <c r="I134" s="63"/>
      <c r="J134" s="50"/>
      <c r="K134" s="21"/>
      <c r="L134" s="58"/>
      <c r="M134" s="50"/>
    </row>
    <row r="135" spans="1:13" ht="12.75">
      <c r="A135" s="214"/>
      <c r="B135" s="117"/>
      <c r="C135" s="59"/>
      <c r="D135" s="137"/>
      <c r="E135" s="18"/>
      <c r="F135" s="93"/>
      <c r="G135" s="168"/>
      <c r="H135" s="23"/>
      <c r="I135" s="63"/>
      <c r="J135" s="45"/>
      <c r="K135" s="21"/>
      <c r="L135" s="58"/>
      <c r="M135" s="50"/>
    </row>
    <row r="136" spans="1:13" ht="12.75">
      <c r="A136" s="214"/>
      <c r="B136" s="59"/>
      <c r="C136" s="59"/>
      <c r="D136" s="137"/>
      <c r="E136" s="18"/>
      <c r="F136" s="93"/>
      <c r="G136" s="168"/>
      <c r="H136" s="23"/>
      <c r="I136" s="63"/>
      <c r="J136" s="50"/>
      <c r="K136" s="21"/>
      <c r="L136" s="58"/>
      <c r="M136" s="50"/>
    </row>
    <row r="137" spans="1:13" ht="12.75">
      <c r="A137" s="214"/>
      <c r="B137" s="117"/>
      <c r="C137" s="117"/>
      <c r="D137" s="137"/>
      <c r="E137" s="18"/>
      <c r="F137" s="93"/>
      <c r="G137" s="169"/>
      <c r="H137" s="23"/>
      <c r="I137" s="63"/>
      <c r="J137" s="50"/>
      <c r="K137" s="21"/>
      <c r="L137" s="58"/>
      <c r="M137" s="50"/>
    </row>
    <row r="138" spans="1:13" ht="12.75">
      <c r="A138" s="214"/>
      <c r="B138" s="144"/>
      <c r="C138" s="144"/>
      <c r="D138" s="144"/>
      <c r="E138" s="146"/>
      <c r="F138" s="93"/>
      <c r="G138" s="21"/>
      <c r="H138" s="23"/>
      <c r="I138" s="63"/>
      <c r="J138" s="45"/>
      <c r="K138" s="21"/>
      <c r="L138" s="58"/>
      <c r="M138" s="50"/>
    </row>
    <row r="139" spans="1:13" ht="12.75">
      <c r="A139" s="214"/>
      <c r="B139" s="117"/>
      <c r="C139" s="117"/>
      <c r="D139" s="158"/>
      <c r="E139" s="17"/>
      <c r="F139" s="93"/>
      <c r="G139" s="169"/>
      <c r="H139" s="23"/>
      <c r="I139" s="63"/>
      <c r="J139" s="45"/>
      <c r="K139" s="21"/>
      <c r="L139" s="58"/>
      <c r="M139" s="50"/>
    </row>
    <row r="140" spans="1:13" ht="12.75">
      <c r="A140" s="214"/>
      <c r="B140" s="117"/>
      <c r="C140" s="117"/>
      <c r="D140" s="144"/>
      <c r="E140" s="18"/>
      <c r="F140" s="93"/>
      <c r="G140" s="168"/>
      <c r="H140" s="23"/>
      <c r="I140" s="63"/>
      <c r="J140" s="50"/>
      <c r="K140" s="21"/>
      <c r="L140" s="58"/>
      <c r="M140" s="50"/>
    </row>
    <row r="141" spans="1:13" ht="12.75">
      <c r="A141" s="214"/>
      <c r="B141" s="117"/>
      <c r="C141" s="59"/>
      <c r="D141" s="144"/>
      <c r="E141" s="18"/>
      <c r="F141" s="93"/>
      <c r="G141" s="168"/>
      <c r="H141" s="23"/>
      <c r="I141" s="63"/>
      <c r="J141" s="45"/>
      <c r="K141" s="21"/>
      <c r="L141" s="58"/>
      <c r="M141" s="50"/>
    </row>
    <row r="142" spans="1:14" ht="12.75">
      <c r="A142" s="214"/>
      <c r="B142" s="117"/>
      <c r="C142" s="117"/>
      <c r="D142" s="144"/>
      <c r="E142" s="32"/>
      <c r="F142" s="93"/>
      <c r="G142" s="169"/>
      <c r="H142" s="23"/>
      <c r="I142" s="63"/>
      <c r="J142" s="45"/>
      <c r="K142" s="21"/>
      <c r="L142" s="58"/>
      <c r="M142" s="50"/>
      <c r="N142" s="24"/>
    </row>
    <row r="143" spans="1:13" ht="12.75">
      <c r="A143" s="214"/>
      <c r="B143" s="59"/>
      <c r="C143" s="59"/>
      <c r="D143" s="137"/>
      <c r="E143" s="18"/>
      <c r="F143" s="93"/>
      <c r="G143" s="168"/>
      <c r="H143" s="23"/>
      <c r="I143" s="63"/>
      <c r="J143" s="50"/>
      <c r="K143" s="21"/>
      <c r="L143" s="58"/>
      <c r="M143" s="50"/>
    </row>
    <row r="144" spans="1:13" ht="12.75">
      <c r="A144" s="214"/>
      <c r="B144" s="144"/>
      <c r="C144" s="144"/>
      <c r="D144" s="137"/>
      <c r="E144" s="146"/>
      <c r="F144" s="93"/>
      <c r="G144" s="21"/>
      <c r="H144" s="23"/>
      <c r="I144" s="63"/>
      <c r="J144" s="45"/>
      <c r="K144" s="21"/>
      <c r="L144" s="58"/>
      <c r="M144" s="50"/>
    </row>
    <row r="145" spans="1:13" ht="12.75">
      <c r="A145" s="214"/>
      <c r="B145" s="129"/>
      <c r="C145" s="129"/>
      <c r="D145" s="144"/>
      <c r="E145" s="18"/>
      <c r="F145" s="93"/>
      <c r="G145" s="170"/>
      <c r="H145" s="23"/>
      <c r="I145" s="63"/>
      <c r="J145" s="50"/>
      <c r="K145" s="21"/>
      <c r="L145" s="58"/>
      <c r="M145" s="50"/>
    </row>
    <row r="146" spans="1:13" ht="12.75">
      <c r="A146" s="214"/>
      <c r="B146" s="59"/>
      <c r="C146" s="59"/>
      <c r="D146" s="137"/>
      <c r="E146" s="18"/>
      <c r="F146" s="93"/>
      <c r="G146" s="168"/>
      <c r="H146" s="23"/>
      <c r="I146" s="63"/>
      <c r="J146" s="50"/>
      <c r="K146" s="21"/>
      <c r="L146" s="58"/>
      <c r="M146" s="50"/>
    </row>
    <row r="147" spans="1:13" ht="12.75">
      <c r="A147" s="214"/>
      <c r="B147" s="59"/>
      <c r="C147" s="59"/>
      <c r="D147" s="137"/>
      <c r="E147" s="42"/>
      <c r="F147" s="93"/>
      <c r="G147" s="168"/>
      <c r="H147" s="23"/>
      <c r="I147" s="63"/>
      <c r="J147" s="50"/>
      <c r="K147" s="21"/>
      <c r="L147" s="58"/>
      <c r="M147" s="50"/>
    </row>
    <row r="148" spans="1:13" ht="12.75">
      <c r="A148" s="214"/>
      <c r="B148" s="144"/>
      <c r="C148" s="137"/>
      <c r="D148" s="117"/>
      <c r="E148" s="18"/>
      <c r="F148" s="93"/>
      <c r="G148" s="168"/>
      <c r="H148" s="23"/>
      <c r="I148" s="63"/>
      <c r="J148" s="45"/>
      <c r="K148" s="21"/>
      <c r="L148" s="58"/>
      <c r="M148" s="50"/>
    </row>
    <row r="149" spans="1:13" ht="12.75">
      <c r="A149" s="214"/>
      <c r="B149" s="144"/>
      <c r="C149" s="137"/>
      <c r="D149" s="117"/>
      <c r="E149" s="18"/>
      <c r="F149" s="93"/>
      <c r="G149" s="168"/>
      <c r="H149" s="23"/>
      <c r="I149" s="63"/>
      <c r="J149" s="45"/>
      <c r="K149" s="21"/>
      <c r="L149" s="58"/>
      <c r="M149" s="50"/>
    </row>
    <row r="150" spans="1:13" ht="12.75">
      <c r="A150" s="214"/>
      <c r="B150" s="137"/>
      <c r="C150" s="137"/>
      <c r="D150" s="117"/>
      <c r="E150" s="32"/>
      <c r="F150" s="93"/>
      <c r="G150" s="168"/>
      <c r="H150" s="23"/>
      <c r="I150" s="63"/>
      <c r="J150" s="50"/>
      <c r="K150" s="21"/>
      <c r="L150" s="58"/>
      <c r="M150" s="50"/>
    </row>
    <row r="151" spans="1:13" ht="12.75">
      <c r="A151" s="214"/>
      <c r="B151" s="144"/>
      <c r="C151" s="144"/>
      <c r="D151" s="117"/>
      <c r="E151" s="18"/>
      <c r="F151" s="43"/>
      <c r="G151" s="168"/>
      <c r="H151" s="23"/>
      <c r="I151" s="63"/>
      <c r="J151" s="45"/>
      <c r="K151" s="21"/>
      <c r="L151" s="58"/>
      <c r="M151" s="50"/>
    </row>
    <row r="152" spans="1:13" ht="12.75">
      <c r="A152" s="214"/>
      <c r="B152" s="117"/>
      <c r="C152" s="117"/>
      <c r="D152" s="117"/>
      <c r="E152" s="147"/>
      <c r="F152" s="93"/>
      <c r="G152" s="168"/>
      <c r="H152" s="23"/>
      <c r="I152" s="63"/>
      <c r="J152" s="50"/>
      <c r="K152" s="21"/>
      <c r="L152" s="58"/>
      <c r="M152" s="46"/>
    </row>
    <row r="153" spans="1:13" ht="12.75">
      <c r="A153" s="214"/>
      <c r="B153" s="59"/>
      <c r="C153" s="59"/>
      <c r="D153" s="179"/>
      <c r="E153" s="147"/>
      <c r="F153" s="93"/>
      <c r="G153" s="168"/>
      <c r="H153" s="23"/>
      <c r="I153" s="63"/>
      <c r="J153" s="50"/>
      <c r="K153" s="21"/>
      <c r="L153" s="58"/>
      <c r="M153" s="50"/>
    </row>
    <row r="154" spans="1:13" ht="12.75">
      <c r="A154" s="214"/>
      <c r="B154" s="137"/>
      <c r="C154" s="137"/>
      <c r="D154" s="179"/>
      <c r="E154" s="147"/>
      <c r="F154" s="93"/>
      <c r="G154" s="168"/>
      <c r="H154" s="23"/>
      <c r="I154" s="63"/>
      <c r="J154" s="50"/>
      <c r="K154" s="21"/>
      <c r="L154" s="58"/>
      <c r="M154" s="50"/>
    </row>
    <row r="155" spans="1:13" ht="12.75">
      <c r="A155" s="214"/>
      <c r="B155" s="117"/>
      <c r="C155" s="117"/>
      <c r="D155" s="144"/>
      <c r="E155" s="147"/>
      <c r="F155" s="93"/>
      <c r="G155" s="169"/>
      <c r="H155" s="23"/>
      <c r="I155" s="63"/>
      <c r="J155" s="50"/>
      <c r="K155" s="21"/>
      <c r="L155" s="58"/>
      <c r="M155" s="50"/>
    </row>
    <row r="156" spans="1:13" ht="12.75">
      <c r="A156" s="214"/>
      <c r="B156" s="117"/>
      <c r="C156" s="117"/>
      <c r="D156" s="117"/>
      <c r="E156" s="147"/>
      <c r="F156" s="93"/>
      <c r="G156" s="168"/>
      <c r="H156" s="23"/>
      <c r="I156" s="63"/>
      <c r="J156" s="50"/>
      <c r="K156" s="21"/>
      <c r="L156" s="58"/>
      <c r="M156" s="50"/>
    </row>
    <row r="157" spans="1:13" ht="12.75">
      <c r="A157" s="214"/>
      <c r="B157" s="144"/>
      <c r="C157" s="144"/>
      <c r="D157" s="144"/>
      <c r="E157" s="18"/>
      <c r="F157" s="93"/>
      <c r="G157" s="169"/>
      <c r="H157" s="23"/>
      <c r="I157" s="63"/>
      <c r="J157" s="50"/>
      <c r="K157" s="21"/>
      <c r="L157" s="58"/>
      <c r="M157" s="50"/>
    </row>
    <row r="158" spans="1:13" ht="12.75">
      <c r="A158" s="214"/>
      <c r="B158" s="137"/>
      <c r="C158" s="137"/>
      <c r="D158" s="144"/>
      <c r="E158" s="18"/>
      <c r="F158" s="93"/>
      <c r="G158" s="168"/>
      <c r="H158" s="23"/>
      <c r="I158" s="63"/>
      <c r="J158" s="50"/>
      <c r="K158" s="21"/>
      <c r="L158" s="58"/>
      <c r="M158" s="50"/>
    </row>
    <row r="159" spans="1:13" ht="12.75">
      <c r="A159" s="214"/>
      <c r="B159" s="144"/>
      <c r="C159" s="144"/>
      <c r="D159" s="179"/>
      <c r="E159" s="18"/>
      <c r="F159" s="93"/>
      <c r="G159" s="168"/>
      <c r="H159" s="23"/>
      <c r="I159" s="63"/>
      <c r="J159" s="50"/>
      <c r="K159" s="21"/>
      <c r="L159" s="58"/>
      <c r="M159" s="50"/>
    </row>
    <row r="160" spans="1:13" ht="12.75">
      <c r="A160" s="214"/>
      <c r="B160" s="144"/>
      <c r="C160" s="144"/>
      <c r="D160" s="117"/>
      <c r="E160" s="18"/>
      <c r="F160" s="93"/>
      <c r="G160" s="169"/>
      <c r="H160" s="23"/>
      <c r="I160" s="63"/>
      <c r="J160" s="50"/>
      <c r="K160" s="21"/>
      <c r="L160" s="58"/>
      <c r="M160" s="50"/>
    </row>
    <row r="161" spans="1:13" ht="12.75">
      <c r="A161" s="214"/>
      <c r="B161" s="144"/>
      <c r="C161" s="144"/>
      <c r="D161" s="117"/>
      <c r="E161" s="18"/>
      <c r="F161" s="93"/>
      <c r="G161" s="169"/>
      <c r="H161" s="23"/>
      <c r="I161" s="63"/>
      <c r="J161" s="50"/>
      <c r="K161" s="21"/>
      <c r="L161" s="58"/>
      <c r="M161" s="50"/>
    </row>
    <row r="162" spans="1:13" ht="12.75">
      <c r="A162" s="214"/>
      <c r="B162" s="145"/>
      <c r="C162" s="137"/>
      <c r="D162" s="145"/>
      <c r="E162" s="166"/>
      <c r="F162" s="176"/>
      <c r="G162" s="174"/>
      <c r="H162" s="23"/>
      <c r="I162" s="63"/>
      <c r="J162" s="50"/>
      <c r="K162" s="21"/>
      <c r="L162" s="58"/>
      <c r="M162" s="50"/>
    </row>
    <row r="163" spans="1:13" ht="12.75">
      <c r="A163" s="214"/>
      <c r="B163" s="145"/>
      <c r="C163" s="137"/>
      <c r="D163" s="145"/>
      <c r="E163" s="166"/>
      <c r="F163" s="176"/>
      <c r="G163" s="174"/>
      <c r="H163" s="23"/>
      <c r="I163" s="63"/>
      <c r="J163" s="50"/>
      <c r="K163" s="21"/>
      <c r="L163" s="58"/>
      <c r="M163" s="50"/>
    </row>
    <row r="164" spans="1:13" ht="12.75">
      <c r="A164" s="214"/>
      <c r="B164" s="145"/>
      <c r="C164" s="137"/>
      <c r="D164" s="145"/>
      <c r="E164" s="147"/>
      <c r="F164" s="177"/>
      <c r="G164" s="174"/>
      <c r="H164" s="23"/>
      <c r="I164" s="63"/>
      <c r="J164" s="50"/>
      <c r="K164" s="21"/>
      <c r="L164" s="58"/>
      <c r="M164" s="50"/>
    </row>
    <row r="165" spans="1:13" ht="12.75">
      <c r="A165" s="214"/>
      <c r="B165" s="151"/>
      <c r="C165" s="151"/>
      <c r="D165" s="151"/>
      <c r="E165" s="156"/>
      <c r="F165" s="178"/>
      <c r="G165" s="175"/>
      <c r="H165" s="23"/>
      <c r="I165" s="63"/>
      <c r="J165" s="50"/>
      <c r="K165" s="21"/>
      <c r="L165" s="58"/>
      <c r="M165" s="50"/>
    </row>
    <row r="166" spans="1:13" ht="12.75">
      <c r="A166" s="214"/>
      <c r="B166" s="117"/>
      <c r="C166" s="117"/>
      <c r="D166" s="153"/>
      <c r="E166" s="18"/>
      <c r="F166" s="93"/>
      <c r="G166" s="169"/>
      <c r="H166" s="23"/>
      <c r="I166" s="63"/>
      <c r="J166" s="50"/>
      <c r="K166" s="21"/>
      <c r="L166" s="58"/>
      <c r="M166" s="50"/>
    </row>
    <row r="167" spans="1:13" ht="12.75">
      <c r="A167" s="214"/>
      <c r="B167" s="59"/>
      <c r="C167" s="59"/>
      <c r="D167" s="144"/>
      <c r="E167" s="18"/>
      <c r="F167" s="93"/>
      <c r="G167" s="168"/>
      <c r="H167" s="23"/>
      <c r="I167" s="63"/>
      <c r="J167" s="50"/>
      <c r="K167" s="21"/>
      <c r="L167" s="58"/>
      <c r="M167" s="50"/>
    </row>
    <row r="168" spans="1:13" ht="12.75">
      <c r="A168" s="214"/>
      <c r="B168" s="144"/>
      <c r="C168" s="144"/>
      <c r="D168" s="137"/>
      <c r="E168" s="18"/>
      <c r="F168" s="93"/>
      <c r="G168" s="169"/>
      <c r="H168" s="23"/>
      <c r="I168" s="63"/>
      <c r="J168" s="50"/>
      <c r="K168" s="21"/>
      <c r="L168" s="58"/>
      <c r="M168" s="50"/>
    </row>
    <row r="169" spans="1:14" ht="12.75">
      <c r="A169" s="214"/>
      <c r="B169" s="150"/>
      <c r="C169" s="150"/>
      <c r="D169" s="150"/>
      <c r="E169" s="147"/>
      <c r="F169" s="93"/>
      <c r="G169" s="168"/>
      <c r="H169" s="23"/>
      <c r="I169" s="63"/>
      <c r="J169" s="50"/>
      <c r="K169" s="21"/>
      <c r="L169" s="58"/>
      <c r="M169" s="50"/>
      <c r="N169" s="24"/>
    </row>
    <row r="170" spans="1:13" ht="12.75">
      <c r="A170" s="214"/>
      <c r="B170" s="150"/>
      <c r="C170" s="150"/>
      <c r="D170" s="150"/>
      <c r="E170" s="147"/>
      <c r="F170" s="93"/>
      <c r="G170" s="168"/>
      <c r="H170" s="23"/>
      <c r="I170" s="63"/>
      <c r="J170" s="50"/>
      <c r="K170" s="21"/>
      <c r="L170" s="58"/>
      <c r="M170" s="50"/>
    </row>
    <row r="171" spans="1:13" ht="12.75">
      <c r="A171" s="214"/>
      <c r="B171" s="137"/>
      <c r="C171" s="137"/>
      <c r="D171" s="137"/>
      <c r="E171" s="147"/>
      <c r="F171" s="93"/>
      <c r="G171" s="168"/>
      <c r="H171" s="23"/>
      <c r="I171" s="63"/>
      <c r="J171" s="50"/>
      <c r="K171" s="21"/>
      <c r="L171" s="58"/>
      <c r="M171" s="50"/>
    </row>
    <row r="172" spans="1:13" ht="12.75">
      <c r="A172" s="214"/>
      <c r="B172" s="150"/>
      <c r="C172" s="150"/>
      <c r="D172" s="150"/>
      <c r="E172" s="156"/>
      <c r="F172" s="93"/>
      <c r="G172" s="170"/>
      <c r="H172" s="23"/>
      <c r="I172" s="63"/>
      <c r="J172" s="50"/>
      <c r="K172" s="21"/>
      <c r="L172" s="58"/>
      <c r="M172" s="50"/>
    </row>
    <row r="173" spans="1:13" ht="12.75">
      <c r="A173" s="214"/>
      <c r="B173" s="161"/>
      <c r="C173" s="144"/>
      <c r="D173" s="161"/>
      <c r="E173" s="146"/>
      <c r="F173" s="167"/>
      <c r="G173" s="173"/>
      <c r="H173" s="23"/>
      <c r="I173" s="63"/>
      <c r="J173" s="45"/>
      <c r="K173" s="21"/>
      <c r="L173" s="58"/>
      <c r="M173" s="50"/>
    </row>
    <row r="174" spans="1:14" ht="12.75">
      <c r="A174" s="214"/>
      <c r="B174" s="161"/>
      <c r="C174" s="144"/>
      <c r="D174" s="161"/>
      <c r="E174" s="146"/>
      <c r="F174" s="167"/>
      <c r="G174" s="173"/>
      <c r="H174" s="23"/>
      <c r="I174" s="63"/>
      <c r="J174" s="45"/>
      <c r="K174" s="21"/>
      <c r="L174" s="58"/>
      <c r="M174" s="50"/>
      <c r="N174" s="24"/>
    </row>
    <row r="175" spans="1:13" ht="12.75">
      <c r="A175" s="214"/>
      <c r="B175" s="145"/>
      <c r="C175" s="137"/>
      <c r="D175" s="145"/>
      <c r="E175" s="166"/>
      <c r="F175" s="176"/>
      <c r="G175" s="174"/>
      <c r="H175" s="23"/>
      <c r="I175" s="63"/>
      <c r="J175" s="50"/>
      <c r="K175" s="21"/>
      <c r="L175" s="58"/>
      <c r="M175" s="50"/>
    </row>
    <row r="176" spans="1:13" ht="12.75">
      <c r="A176" s="214"/>
      <c r="B176" s="145"/>
      <c r="C176" s="145"/>
      <c r="D176" s="145"/>
      <c r="E176" s="147"/>
      <c r="F176" s="177"/>
      <c r="G176" s="174"/>
      <c r="H176" s="23"/>
      <c r="I176" s="63"/>
      <c r="J176" s="50"/>
      <c r="K176" s="21"/>
      <c r="L176" s="58"/>
      <c r="M176" s="50"/>
    </row>
    <row r="177" spans="1:13" ht="12.75">
      <c r="A177" s="214"/>
      <c r="B177" s="150"/>
      <c r="C177" s="144"/>
      <c r="D177" s="150"/>
      <c r="E177" s="18"/>
      <c r="F177" s="176"/>
      <c r="G177" s="174"/>
      <c r="H177" s="23"/>
      <c r="I177" s="63"/>
      <c r="J177" s="50"/>
      <c r="K177" s="21"/>
      <c r="L177" s="58"/>
      <c r="M177" s="50"/>
    </row>
    <row r="178" spans="1:13" ht="12.75">
      <c r="A178" s="214"/>
      <c r="B178" s="137"/>
      <c r="C178" s="137"/>
      <c r="D178" s="59"/>
      <c r="E178" s="147"/>
      <c r="F178" s="93"/>
      <c r="G178" s="168"/>
      <c r="H178" s="23"/>
      <c r="I178" s="63"/>
      <c r="J178" s="50"/>
      <c r="K178" s="21"/>
      <c r="L178" s="58"/>
      <c r="M178" s="50"/>
    </row>
    <row r="179" spans="1:13" ht="12.75">
      <c r="A179" s="214"/>
      <c r="B179" s="145"/>
      <c r="C179" s="145"/>
      <c r="D179" s="152"/>
      <c r="E179" s="147"/>
      <c r="F179" s="177"/>
      <c r="G179" s="174"/>
      <c r="H179" s="23"/>
      <c r="I179" s="63"/>
      <c r="J179" s="50"/>
      <c r="K179" s="21"/>
      <c r="L179" s="58"/>
      <c r="M179" s="50"/>
    </row>
    <row r="180" spans="1:13" ht="12.75">
      <c r="A180" s="214"/>
      <c r="B180" s="145"/>
      <c r="C180" s="137"/>
      <c r="D180" s="145"/>
      <c r="E180" s="166"/>
      <c r="F180" s="176"/>
      <c r="G180" s="174"/>
      <c r="H180" s="23"/>
      <c r="I180" s="63"/>
      <c r="J180" s="50"/>
      <c r="K180" s="21"/>
      <c r="L180" s="58"/>
      <c r="M180" s="50"/>
    </row>
    <row r="181" spans="1:13" ht="12.75">
      <c r="A181" s="214"/>
      <c r="B181" s="145"/>
      <c r="C181" s="145"/>
      <c r="D181" s="145"/>
      <c r="E181" s="147"/>
      <c r="F181" s="177"/>
      <c r="G181" s="174"/>
      <c r="H181" s="23"/>
      <c r="I181" s="63"/>
      <c r="J181" s="50"/>
      <c r="K181" s="21"/>
      <c r="L181" s="58"/>
      <c r="M181" s="50"/>
    </row>
    <row r="182" spans="1:13" ht="12.75">
      <c r="A182" s="214"/>
      <c r="B182" s="137"/>
      <c r="C182" s="137"/>
      <c r="D182" s="59"/>
      <c r="E182" s="18"/>
      <c r="F182" s="93"/>
      <c r="G182" s="168"/>
      <c r="H182" s="23"/>
      <c r="I182" s="63"/>
      <c r="J182" s="50"/>
      <c r="K182" s="21"/>
      <c r="L182" s="58"/>
      <c r="M182" s="50"/>
    </row>
    <row r="183" spans="1:13" ht="12.75">
      <c r="A183" s="214"/>
      <c r="B183" s="59"/>
      <c r="C183" s="59"/>
      <c r="D183" s="144"/>
      <c r="E183" s="147"/>
      <c r="F183" s="93"/>
      <c r="G183" s="168"/>
      <c r="H183" s="23"/>
      <c r="I183" s="63"/>
      <c r="J183" s="50"/>
      <c r="K183" s="21"/>
      <c r="L183" s="58"/>
      <c r="M183" s="50"/>
    </row>
    <row r="184" spans="1:13" ht="12.75">
      <c r="A184" s="214"/>
      <c r="B184" s="117"/>
      <c r="C184" s="117"/>
      <c r="D184" s="144"/>
      <c r="E184" s="18"/>
      <c r="F184" s="93"/>
      <c r="G184" s="168"/>
      <c r="H184" s="23"/>
      <c r="I184" s="63"/>
      <c r="J184" s="50"/>
      <c r="K184" s="21"/>
      <c r="L184" s="58"/>
      <c r="M184" s="50"/>
    </row>
    <row r="185" spans="1:13" ht="12.75">
      <c r="A185" s="214"/>
      <c r="B185" s="145"/>
      <c r="C185" s="145"/>
      <c r="D185" s="145"/>
      <c r="E185" s="147"/>
      <c r="F185" s="177"/>
      <c r="G185" s="174"/>
      <c r="H185" s="23"/>
      <c r="I185" s="63"/>
      <c r="J185" s="50"/>
      <c r="K185" s="21"/>
      <c r="L185" s="58"/>
      <c r="M185" s="50"/>
    </row>
    <row r="186" spans="1:13" ht="12.75">
      <c r="A186" s="214"/>
      <c r="B186" s="117"/>
      <c r="C186" s="117"/>
      <c r="D186" s="144"/>
      <c r="E186" s="18"/>
      <c r="F186" s="93"/>
      <c r="G186" s="169"/>
      <c r="H186" s="23"/>
      <c r="I186" s="63"/>
      <c r="J186" s="50"/>
      <c r="K186" s="21"/>
      <c r="L186" s="58"/>
      <c r="M186" s="50"/>
    </row>
    <row r="187" spans="1:13" ht="12.75">
      <c r="A187" s="214"/>
      <c r="B187" s="117"/>
      <c r="C187" s="117"/>
      <c r="D187" s="144"/>
      <c r="E187" s="18"/>
      <c r="F187" s="93"/>
      <c r="G187" s="169"/>
      <c r="H187" s="23"/>
      <c r="I187" s="63"/>
      <c r="J187" s="50"/>
      <c r="K187" s="21"/>
      <c r="L187" s="58"/>
      <c r="M187" s="50"/>
    </row>
    <row r="188" spans="1:13" ht="12.75">
      <c r="A188" s="214"/>
      <c r="B188" s="145"/>
      <c r="C188" s="145"/>
      <c r="D188" s="145"/>
      <c r="E188" s="147"/>
      <c r="F188" s="177"/>
      <c r="G188" s="174"/>
      <c r="H188" s="23"/>
      <c r="I188" s="63"/>
      <c r="J188" s="50"/>
      <c r="K188" s="21"/>
      <c r="L188" s="58"/>
      <c r="M188" s="50"/>
    </row>
    <row r="189" spans="1:13" ht="12.75">
      <c r="A189" s="214"/>
      <c r="B189" s="117"/>
      <c r="C189" s="117"/>
      <c r="D189" s="144"/>
      <c r="E189" s="18"/>
      <c r="F189" s="93"/>
      <c r="G189" s="168"/>
      <c r="H189" s="23"/>
      <c r="I189" s="63"/>
      <c r="J189" s="50"/>
      <c r="K189" s="21"/>
      <c r="L189" s="58"/>
      <c r="M189" s="50"/>
    </row>
    <row r="190" spans="1:13" ht="12.75">
      <c r="A190" s="214"/>
      <c r="B190" s="117"/>
      <c r="C190" s="117"/>
      <c r="D190" s="137"/>
      <c r="E190" s="18"/>
      <c r="F190" s="93"/>
      <c r="G190" s="169"/>
      <c r="H190" s="23"/>
      <c r="I190" s="63"/>
      <c r="J190" s="50"/>
      <c r="K190" s="21"/>
      <c r="L190" s="58"/>
      <c r="M190" s="50"/>
    </row>
    <row r="191" spans="1:13" ht="12.75">
      <c r="A191" s="214"/>
      <c r="B191" s="161"/>
      <c r="C191" s="137"/>
      <c r="D191" s="161"/>
      <c r="E191" s="147"/>
      <c r="F191" s="167"/>
      <c r="G191" s="173"/>
      <c r="H191" s="23"/>
      <c r="I191" s="63"/>
      <c r="J191" s="50"/>
      <c r="K191" s="21"/>
      <c r="L191" s="58"/>
      <c r="M191" s="50"/>
    </row>
    <row r="192" spans="1:13" ht="12.75">
      <c r="A192" s="214"/>
      <c r="B192" s="117"/>
      <c r="C192" s="117"/>
      <c r="D192" s="144"/>
      <c r="E192" s="18"/>
      <c r="F192" s="93"/>
      <c r="G192" s="169"/>
      <c r="H192" s="23"/>
      <c r="I192" s="63"/>
      <c r="J192" s="50"/>
      <c r="K192" s="21"/>
      <c r="L192" s="58"/>
      <c r="M192" s="50"/>
    </row>
    <row r="193" spans="1:13" ht="12.75">
      <c r="A193" s="214"/>
      <c r="B193" s="153"/>
      <c r="C193" s="153"/>
      <c r="D193" s="129"/>
      <c r="E193" s="157"/>
      <c r="F193" s="93"/>
      <c r="G193" s="170"/>
      <c r="H193" s="23"/>
      <c r="I193" s="63"/>
      <c r="J193" s="50"/>
      <c r="K193" s="21"/>
      <c r="L193" s="58"/>
      <c r="M193" s="50"/>
    </row>
    <row r="194" spans="1:13" ht="12.75">
      <c r="A194" s="214"/>
      <c r="B194" s="144"/>
      <c r="C194" s="144"/>
      <c r="D194" s="144"/>
      <c r="E194" s="147"/>
      <c r="F194" s="93"/>
      <c r="G194" s="169"/>
      <c r="H194" s="23"/>
      <c r="I194" s="63"/>
      <c r="J194" s="50"/>
      <c r="K194" s="21"/>
      <c r="L194" s="58"/>
      <c r="M194" s="50"/>
    </row>
    <row r="195" spans="1:13" ht="12.75">
      <c r="A195" s="214"/>
      <c r="B195" s="117"/>
      <c r="C195" s="117"/>
      <c r="D195" s="137"/>
      <c r="E195" s="18"/>
      <c r="F195" s="93"/>
      <c r="G195" s="169"/>
      <c r="H195" s="23"/>
      <c r="I195" s="63"/>
      <c r="J195" s="50"/>
      <c r="K195" s="21"/>
      <c r="L195" s="58"/>
      <c r="M195" s="50"/>
    </row>
    <row r="196" spans="1:13" ht="12.75">
      <c r="A196" s="214"/>
      <c r="B196" s="144"/>
      <c r="C196" s="144"/>
      <c r="D196" s="117"/>
      <c r="E196" s="18"/>
      <c r="F196" s="43"/>
      <c r="G196" s="168"/>
      <c r="H196" s="23"/>
      <c r="I196" s="63"/>
      <c r="J196" s="45"/>
      <c r="K196" s="21"/>
      <c r="L196" s="58"/>
      <c r="M196" s="50"/>
    </row>
    <row r="197" spans="1:13" ht="12.75">
      <c r="A197" s="214"/>
      <c r="B197" s="151"/>
      <c r="C197" s="151"/>
      <c r="D197" s="151"/>
      <c r="E197" s="146"/>
      <c r="F197" s="176"/>
      <c r="G197" s="174"/>
      <c r="H197" s="23"/>
      <c r="I197" s="63"/>
      <c r="J197" s="50"/>
      <c r="K197" s="21"/>
      <c r="L197" s="58"/>
      <c r="M197" s="50"/>
    </row>
    <row r="198" spans="2:13" ht="12.75">
      <c r="B198" s="150"/>
      <c r="C198" s="150"/>
      <c r="D198" s="150"/>
      <c r="E198" s="147"/>
      <c r="F198" s="93"/>
      <c r="G198" s="168"/>
      <c r="H198" s="23"/>
      <c r="I198" s="63"/>
      <c r="J198" s="50"/>
      <c r="K198" s="21"/>
      <c r="L198" s="58"/>
      <c r="M198" s="50"/>
    </row>
    <row r="199" spans="2:13" ht="12.75">
      <c r="B199" s="144"/>
      <c r="C199" s="144"/>
      <c r="D199" s="117"/>
      <c r="E199" s="18"/>
      <c r="F199" s="43"/>
      <c r="G199" s="171"/>
      <c r="H199" s="23"/>
      <c r="I199" s="63"/>
      <c r="J199" s="159"/>
      <c r="K199" s="21"/>
      <c r="L199" s="58"/>
      <c r="M199" s="50"/>
    </row>
    <row r="200" spans="2:13" ht="12.75">
      <c r="B200" s="117"/>
      <c r="C200" s="117"/>
      <c r="D200" s="117"/>
      <c r="E200" s="157"/>
      <c r="F200" s="93"/>
      <c r="G200" s="169"/>
      <c r="H200" s="23"/>
      <c r="I200" s="63"/>
      <c r="J200" s="45"/>
      <c r="K200" s="21"/>
      <c r="L200" s="58"/>
      <c r="M200" s="50"/>
    </row>
    <row r="201" spans="2:13" ht="12.75">
      <c r="B201" s="144"/>
      <c r="C201" s="144"/>
      <c r="D201" s="117"/>
      <c r="E201" s="18"/>
      <c r="F201" s="43"/>
      <c r="G201" s="168"/>
      <c r="H201" s="23"/>
      <c r="I201" s="63"/>
      <c r="J201" s="45"/>
      <c r="K201" s="21"/>
      <c r="L201" s="58"/>
      <c r="M201" s="50"/>
    </row>
    <row r="202" spans="2:13" ht="12.75">
      <c r="B202" s="120"/>
      <c r="C202" s="120"/>
      <c r="D202" s="119"/>
      <c r="E202" s="18"/>
      <c r="F202" s="43"/>
      <c r="G202" s="168"/>
      <c r="H202" s="23"/>
      <c r="I202" s="63"/>
      <c r="J202" s="50"/>
      <c r="K202" s="21"/>
      <c r="L202" s="58"/>
      <c r="M202" s="50"/>
    </row>
    <row r="203" spans="2:13" ht="12.75">
      <c r="B203" s="137"/>
      <c r="C203" s="137"/>
      <c r="D203" s="59"/>
      <c r="E203" s="33"/>
      <c r="F203" s="43"/>
      <c r="G203" s="168"/>
      <c r="H203" s="23"/>
      <c r="I203" s="63"/>
      <c r="J203" s="50"/>
      <c r="K203" s="21"/>
      <c r="L203" s="58"/>
      <c r="M203" s="50"/>
    </row>
    <row r="204" spans="2:13" ht="12.75">
      <c r="B204" s="117"/>
      <c r="C204" s="59"/>
      <c r="D204" s="144"/>
      <c r="E204" s="18"/>
      <c r="F204" s="93"/>
      <c r="G204" s="168"/>
      <c r="H204" s="23"/>
      <c r="I204" s="63"/>
      <c r="J204" s="45"/>
      <c r="K204" s="21"/>
      <c r="L204" s="58"/>
      <c r="M204" s="50"/>
    </row>
    <row r="205" spans="2:13" ht="12.75">
      <c r="B205" s="117"/>
      <c r="C205" s="117"/>
      <c r="D205" s="117"/>
      <c r="E205" s="157"/>
      <c r="F205" s="93"/>
      <c r="G205" s="169"/>
      <c r="H205" s="23"/>
      <c r="I205" s="63"/>
      <c r="J205" s="45"/>
      <c r="K205" s="21"/>
      <c r="L205" s="58"/>
      <c r="M205" s="50"/>
    </row>
    <row r="206" spans="2:13" ht="12.75">
      <c r="B206" s="144"/>
      <c r="C206" s="144"/>
      <c r="D206" s="117"/>
      <c r="E206" s="147"/>
      <c r="F206" s="93"/>
      <c r="G206" s="168"/>
      <c r="H206" s="23"/>
      <c r="I206" s="63"/>
      <c r="J206" s="50"/>
      <c r="K206" s="21"/>
      <c r="L206" s="58"/>
      <c r="M206" s="50"/>
    </row>
    <row r="207" spans="2:13" ht="12.75">
      <c r="B207" s="161"/>
      <c r="C207" s="137"/>
      <c r="D207" s="161"/>
      <c r="E207" s="147"/>
      <c r="F207" s="167"/>
      <c r="G207" s="173"/>
      <c r="H207" s="23"/>
      <c r="I207" s="63"/>
      <c r="J207" s="50"/>
      <c r="K207" s="21"/>
      <c r="L207" s="58"/>
      <c r="M207" s="50"/>
    </row>
    <row r="208" spans="2:13" ht="12.75">
      <c r="B208" s="144"/>
      <c r="C208" s="144"/>
      <c r="D208" s="144"/>
      <c r="E208" s="147"/>
      <c r="F208" s="93"/>
      <c r="G208" s="169"/>
      <c r="H208" s="23"/>
      <c r="I208" s="63"/>
      <c r="J208" s="50"/>
      <c r="K208" s="21"/>
      <c r="L208" s="58"/>
      <c r="M208" s="50"/>
    </row>
    <row r="209" spans="2:13" ht="12.75">
      <c r="B209" s="137"/>
      <c r="C209" s="137"/>
      <c r="D209" s="144"/>
      <c r="E209" s="18"/>
      <c r="F209" s="93"/>
      <c r="G209" s="168"/>
      <c r="H209" s="23"/>
      <c r="I209" s="63"/>
      <c r="J209" s="50"/>
      <c r="K209" s="21"/>
      <c r="L209" s="58"/>
      <c r="M209" s="50"/>
    </row>
    <row r="210" spans="2:13" ht="12.75">
      <c r="B210" s="150"/>
      <c r="C210" s="150"/>
      <c r="D210" s="150"/>
      <c r="E210" s="147"/>
      <c r="F210" s="93"/>
      <c r="G210" s="168"/>
      <c r="H210" s="23"/>
      <c r="I210" s="63"/>
      <c r="J210" s="50"/>
      <c r="K210" s="21"/>
      <c r="L210" s="58"/>
      <c r="M210" s="50"/>
    </row>
    <row r="211" spans="2:13" ht="12.75">
      <c r="B211" s="137"/>
      <c r="C211" s="137"/>
      <c r="D211" s="144"/>
      <c r="E211" s="18"/>
      <c r="F211" s="43"/>
      <c r="G211" s="172"/>
      <c r="H211" s="23"/>
      <c r="I211" s="63"/>
      <c r="J211" s="154"/>
      <c r="K211" s="21"/>
      <c r="L211" s="58"/>
      <c r="M211" s="50"/>
    </row>
    <row r="212" spans="2:13" ht="12.75">
      <c r="B212" s="137"/>
      <c r="C212" s="137"/>
      <c r="D212" s="59"/>
      <c r="E212" s="18"/>
      <c r="F212" s="43"/>
      <c r="G212" s="168"/>
      <c r="H212" s="23"/>
      <c r="I212" s="63"/>
      <c r="J212" s="50"/>
      <c r="K212" s="21"/>
      <c r="L212" s="58"/>
      <c r="M212" s="50"/>
    </row>
    <row r="213" spans="2:13" ht="12.75">
      <c r="B213" s="59"/>
      <c r="C213" s="59"/>
      <c r="D213" s="144"/>
      <c r="E213" s="18"/>
      <c r="F213" s="93"/>
      <c r="G213" s="168"/>
      <c r="H213" s="23"/>
      <c r="I213" s="63"/>
      <c r="J213" s="50"/>
      <c r="K213" s="21"/>
      <c r="L213" s="58"/>
      <c r="M213" s="50"/>
    </row>
    <row r="214" spans="2:13" ht="12.75">
      <c r="B214" s="117"/>
      <c r="C214" s="117"/>
      <c r="D214" s="179"/>
      <c r="E214" s="32"/>
      <c r="F214" s="93"/>
      <c r="G214" s="169"/>
      <c r="H214" s="23"/>
      <c r="I214" s="63"/>
      <c r="J214" s="45"/>
      <c r="K214" s="21"/>
      <c r="L214" s="58"/>
      <c r="M214" s="50"/>
    </row>
    <row r="215" spans="2:13" ht="12.75">
      <c r="B215" s="145"/>
      <c r="C215" s="137"/>
      <c r="D215" s="145"/>
      <c r="E215" s="166"/>
      <c r="F215" s="176"/>
      <c r="G215" s="174"/>
      <c r="H215" s="23"/>
      <c r="I215" s="63"/>
      <c r="J215" s="50"/>
      <c r="K215" s="21"/>
      <c r="L215" s="58"/>
      <c r="M215" s="50"/>
    </row>
    <row r="216" spans="2:13" ht="12.75">
      <c r="B216" s="137"/>
      <c r="C216" s="137"/>
      <c r="D216" s="59"/>
      <c r="E216" s="18"/>
      <c r="F216" s="93"/>
      <c r="G216" s="168"/>
      <c r="H216" s="23"/>
      <c r="I216" s="63"/>
      <c r="J216" s="50"/>
      <c r="K216" s="21"/>
      <c r="L216" s="58"/>
      <c r="M216" s="50"/>
    </row>
    <row r="217" spans="2:13" ht="12.75">
      <c r="B217" s="145"/>
      <c r="C217" s="145"/>
      <c r="D217" s="152"/>
      <c r="E217" s="147"/>
      <c r="F217" s="177"/>
      <c r="G217" s="174"/>
      <c r="H217" s="23"/>
      <c r="I217" s="63"/>
      <c r="J217" s="50"/>
      <c r="K217" s="21"/>
      <c r="L217" s="58"/>
      <c r="M217" s="50"/>
    </row>
    <row r="218" spans="2:13" ht="12.75">
      <c r="B218" s="144"/>
      <c r="C218" s="144"/>
      <c r="D218" s="117"/>
      <c r="E218" s="147"/>
      <c r="F218" s="93"/>
      <c r="G218" s="168"/>
      <c r="H218" s="23"/>
      <c r="I218" s="63"/>
      <c r="J218" s="50"/>
      <c r="K218" s="21"/>
      <c r="L218" s="58"/>
      <c r="M218" s="50"/>
    </row>
    <row r="219" spans="2:13" ht="12.75">
      <c r="B219" s="158"/>
      <c r="C219" s="137"/>
      <c r="D219" s="34"/>
      <c r="E219" s="32"/>
      <c r="F219" s="93"/>
      <c r="G219" s="168"/>
      <c r="H219" s="23"/>
      <c r="I219" s="63"/>
      <c r="J219" s="50"/>
      <c r="K219" s="21"/>
      <c r="L219" s="58"/>
      <c r="M219" s="45"/>
    </row>
    <row r="220" spans="2:13" ht="12.75">
      <c r="B220" s="117"/>
      <c r="C220" s="117"/>
      <c r="D220" s="34"/>
      <c r="E220" s="157"/>
      <c r="F220" s="93"/>
      <c r="G220" s="169"/>
      <c r="H220" s="23"/>
      <c r="I220" s="63"/>
      <c r="J220" s="45"/>
      <c r="K220" s="21"/>
      <c r="L220" s="58"/>
      <c r="M220" s="50"/>
    </row>
    <row r="221" spans="2:13" ht="12.75">
      <c r="B221" s="150"/>
      <c r="C221" s="150"/>
      <c r="D221" s="150"/>
      <c r="E221" s="146"/>
      <c r="F221" s="93"/>
      <c r="G221" s="169"/>
      <c r="H221" s="23"/>
      <c r="I221" s="63"/>
      <c r="J221" s="45"/>
      <c r="K221" s="21"/>
      <c r="L221" s="58"/>
      <c r="M221" s="50"/>
    </row>
    <row r="222" spans="2:13" ht="12.75">
      <c r="B222" s="145"/>
      <c r="C222" s="137"/>
      <c r="D222" s="145"/>
      <c r="E222" s="166"/>
      <c r="F222" s="176"/>
      <c r="G222" s="174"/>
      <c r="H222" s="23"/>
      <c r="I222" s="63"/>
      <c r="J222" s="50"/>
      <c r="K222" s="21"/>
      <c r="L222" s="58"/>
      <c r="M222" s="50"/>
    </row>
    <row r="223" spans="2:13" ht="12.75">
      <c r="B223" s="161"/>
      <c r="C223" s="144"/>
      <c r="D223" s="161"/>
      <c r="E223" s="156"/>
      <c r="F223" s="167"/>
      <c r="G223" s="173"/>
      <c r="H223" s="23"/>
      <c r="I223" s="63"/>
      <c r="J223" s="45"/>
      <c r="K223" s="21"/>
      <c r="L223" s="58"/>
      <c r="M223" s="50"/>
    </row>
    <row r="224" spans="2:13" ht="12.75">
      <c r="B224" s="150"/>
      <c r="C224" s="150"/>
      <c r="D224" s="150"/>
      <c r="E224" s="147"/>
      <c r="F224" s="93"/>
      <c r="G224" s="168"/>
      <c r="H224" s="23"/>
      <c r="I224" s="63"/>
      <c r="J224" s="50"/>
      <c r="K224" s="21"/>
      <c r="L224" s="58"/>
      <c r="M224" s="50"/>
    </row>
    <row r="225" spans="2:13" ht="12.75">
      <c r="B225" s="150"/>
      <c r="C225" s="150"/>
      <c r="D225" s="150"/>
      <c r="E225" s="147"/>
      <c r="F225" s="93"/>
      <c r="G225" s="169"/>
      <c r="H225" s="23"/>
      <c r="I225" s="63"/>
      <c r="J225" s="50"/>
      <c r="K225" s="21"/>
      <c r="L225" s="58"/>
      <c r="M225" s="50"/>
    </row>
    <row r="226" spans="2:13" ht="12.75">
      <c r="B226" s="144"/>
      <c r="C226" s="144"/>
      <c r="D226" s="59"/>
      <c r="E226" s="18"/>
      <c r="F226" s="93"/>
      <c r="G226" s="169"/>
      <c r="H226" s="23"/>
      <c r="I226" s="63"/>
      <c r="J226" s="50"/>
      <c r="K226" s="21"/>
      <c r="L226" s="58"/>
      <c r="M226" s="50"/>
    </row>
    <row r="227" spans="2:13" ht="12.75">
      <c r="B227" s="150"/>
      <c r="C227" s="150"/>
      <c r="D227" s="150"/>
      <c r="E227" s="147"/>
      <c r="F227" s="93"/>
      <c r="G227" s="168"/>
      <c r="H227" s="23"/>
      <c r="I227" s="63"/>
      <c r="J227" s="50"/>
      <c r="K227" s="21"/>
      <c r="L227" s="58"/>
      <c r="M227" s="50"/>
    </row>
    <row r="228" spans="2:13" ht="12.75">
      <c r="B228" s="59"/>
      <c r="C228" s="59"/>
      <c r="D228" s="153"/>
      <c r="E228" s="18"/>
      <c r="F228" s="93"/>
      <c r="G228" s="168"/>
      <c r="H228" s="23"/>
      <c r="I228" s="63"/>
      <c r="J228" s="50"/>
      <c r="K228" s="21"/>
      <c r="L228" s="58"/>
      <c r="M228" s="50"/>
    </row>
    <row r="229" spans="2:13" ht="12.75">
      <c r="B229" s="150"/>
      <c r="C229" s="150"/>
      <c r="D229" s="150"/>
      <c r="E229" s="147"/>
      <c r="F229" s="93"/>
      <c r="G229" s="169"/>
      <c r="H229" s="23"/>
      <c r="I229" s="63"/>
      <c r="J229" s="50"/>
      <c r="K229" s="21"/>
      <c r="L229" s="58"/>
      <c r="M229" s="50"/>
    </row>
    <row r="230" spans="2:13" ht="12.75">
      <c r="B230" s="144"/>
      <c r="C230" s="144"/>
      <c r="D230" s="144"/>
      <c r="E230" s="18"/>
      <c r="F230" s="93"/>
      <c r="G230" s="169"/>
      <c r="H230" s="23"/>
      <c r="I230" s="63"/>
      <c r="J230" s="50"/>
      <c r="K230" s="21"/>
      <c r="L230" s="58"/>
      <c r="M230" s="50"/>
    </row>
    <row r="231" spans="2:13" ht="12.75">
      <c r="B231" s="59"/>
      <c r="C231" s="59"/>
      <c r="D231" s="179"/>
      <c r="E231" s="18"/>
      <c r="F231" s="93"/>
      <c r="G231" s="168"/>
      <c r="H231" s="23"/>
      <c r="I231" s="63"/>
      <c r="J231" s="50"/>
      <c r="K231" s="21"/>
      <c r="L231" s="58"/>
      <c r="M231" s="50"/>
    </row>
    <row r="232" spans="2:13" ht="12.75">
      <c r="B232" s="137"/>
      <c r="C232" s="137"/>
      <c r="D232" s="59"/>
      <c r="E232" s="42"/>
      <c r="F232" s="43"/>
      <c r="G232" s="168"/>
      <c r="H232" s="23"/>
      <c r="I232" s="63"/>
      <c r="J232" s="50"/>
      <c r="K232" s="21"/>
      <c r="L232" s="58"/>
      <c r="M232" s="50"/>
    </row>
    <row r="233" spans="2:13" ht="12.75">
      <c r="B233" s="144"/>
      <c r="C233" s="144"/>
      <c r="D233" s="137"/>
      <c r="E233" s="147"/>
      <c r="F233" s="93"/>
      <c r="G233" s="168"/>
      <c r="H233" s="23"/>
      <c r="I233" s="63"/>
      <c r="J233" s="50"/>
      <c r="K233" s="21"/>
      <c r="L233" s="58"/>
      <c r="M233" s="50"/>
    </row>
    <row r="234" spans="2:13" ht="12.75">
      <c r="B234" s="153"/>
      <c r="C234" s="153"/>
      <c r="D234" s="129"/>
      <c r="E234" s="17"/>
      <c r="F234" s="93"/>
      <c r="G234" s="168"/>
      <c r="H234" s="23"/>
      <c r="I234" s="63"/>
      <c r="J234" s="50"/>
      <c r="K234" s="21"/>
      <c r="L234" s="58"/>
      <c r="M234" s="132"/>
    </row>
    <row r="235" spans="2:13" ht="12.75">
      <c r="B235" s="144"/>
      <c r="C235" s="144"/>
      <c r="D235" s="117"/>
      <c r="E235" s="32"/>
      <c r="F235" s="93"/>
      <c r="G235" s="169"/>
      <c r="H235" s="23"/>
      <c r="I235" s="63"/>
      <c r="J235" s="45"/>
      <c r="K235" s="21"/>
      <c r="L235" s="58"/>
      <c r="M235" s="50"/>
    </row>
    <row r="236" spans="2:13" ht="12.75">
      <c r="B236" s="161"/>
      <c r="C236" s="153"/>
      <c r="D236" s="161"/>
      <c r="E236" s="157"/>
      <c r="F236" s="167"/>
      <c r="G236" s="173"/>
      <c r="H236" s="23"/>
      <c r="I236" s="63"/>
      <c r="J236" s="50"/>
      <c r="K236" s="21"/>
      <c r="L236" s="58"/>
      <c r="M236" s="50"/>
    </row>
    <row r="237" spans="2:13" ht="12.75">
      <c r="B237" s="144"/>
      <c r="C237" s="137"/>
      <c r="D237" s="34"/>
      <c r="E237" s="126"/>
      <c r="F237" s="93"/>
      <c r="G237" s="168"/>
      <c r="H237" s="23"/>
      <c r="I237" s="63"/>
      <c r="J237" s="154"/>
      <c r="K237" s="21"/>
      <c r="L237" s="58"/>
      <c r="M237" s="45"/>
    </row>
    <row r="238" spans="2:13" ht="12.75">
      <c r="B238" s="144"/>
      <c r="C238" s="144"/>
      <c r="D238" s="144"/>
      <c r="E238" s="147"/>
      <c r="F238" s="93"/>
      <c r="G238" s="169"/>
      <c r="H238" s="23"/>
      <c r="I238" s="63"/>
      <c r="J238" s="50"/>
      <c r="K238" s="21"/>
      <c r="L238" s="58"/>
      <c r="M238" s="50"/>
    </row>
    <row r="239" spans="2:13" ht="12.75">
      <c r="B239" s="144"/>
      <c r="C239" s="144"/>
      <c r="D239" s="144"/>
      <c r="E239" s="18"/>
      <c r="F239" s="93"/>
      <c r="G239" s="169"/>
      <c r="H239" s="23"/>
      <c r="I239" s="63"/>
      <c r="J239" s="50"/>
      <c r="K239" s="21"/>
      <c r="L239" s="58"/>
      <c r="M239" s="50"/>
    </row>
    <row r="240" spans="2:13" ht="12.75">
      <c r="B240" s="144"/>
      <c r="C240" s="144"/>
      <c r="D240" s="117"/>
      <c r="E240" s="18"/>
      <c r="F240" s="93"/>
      <c r="G240" s="169"/>
      <c r="H240" s="23"/>
      <c r="I240" s="63"/>
      <c r="J240" s="50"/>
      <c r="K240" s="21"/>
      <c r="L240" s="58"/>
      <c r="M240" s="50"/>
    </row>
    <row r="241" spans="2:13" ht="12.75">
      <c r="B241" s="145"/>
      <c r="C241" s="137"/>
      <c r="D241" s="145"/>
      <c r="E241" s="147"/>
      <c r="F241" s="177"/>
      <c r="G241" s="174"/>
      <c r="H241" s="23"/>
      <c r="I241" s="63"/>
      <c r="J241" s="50"/>
      <c r="K241" s="21"/>
      <c r="L241" s="58"/>
      <c r="M241" s="50"/>
    </row>
    <row r="242" spans="2:13" ht="12.75">
      <c r="B242" s="129"/>
      <c r="C242" s="129"/>
      <c r="D242" s="129"/>
      <c r="E242" s="147"/>
      <c r="F242" s="93"/>
      <c r="G242" s="170"/>
      <c r="H242" s="23"/>
      <c r="I242" s="63"/>
      <c r="J242" s="50"/>
      <c r="K242" s="21"/>
      <c r="L242" s="58"/>
      <c r="M242" s="50"/>
    </row>
    <row r="243" spans="2:13" ht="12.75">
      <c r="B243" s="129"/>
      <c r="C243" s="129"/>
      <c r="D243" s="153"/>
      <c r="E243" s="126"/>
      <c r="F243" s="93"/>
      <c r="G243" s="170"/>
      <c r="H243" s="23"/>
      <c r="I243" s="63"/>
      <c r="J243" s="50"/>
      <c r="K243" s="21"/>
      <c r="L243" s="58"/>
      <c r="M243" s="50"/>
    </row>
    <row r="244" spans="2:13" ht="12.75">
      <c r="B244" s="150"/>
      <c r="C244" s="137"/>
      <c r="D244" s="150"/>
      <c r="E244" s="18"/>
      <c r="F244" s="176"/>
      <c r="G244" s="174"/>
      <c r="H244" s="23"/>
      <c r="I244" s="63"/>
      <c r="J244" s="50"/>
      <c r="K244" s="21"/>
      <c r="L244" s="58"/>
      <c r="M244" s="50"/>
    </row>
    <row r="245" spans="2:13" ht="12.75">
      <c r="B245" s="137"/>
      <c r="C245" s="137"/>
      <c r="D245" s="59"/>
      <c r="E245" s="18"/>
      <c r="F245" s="93"/>
      <c r="G245" s="168"/>
      <c r="H245" s="23"/>
      <c r="I245" s="63"/>
      <c r="J245" s="50"/>
      <c r="K245" s="21"/>
      <c r="L245" s="58"/>
      <c r="M245" s="50"/>
    </row>
    <row r="246" spans="2:13" ht="12.75">
      <c r="B246" s="145"/>
      <c r="C246" s="145"/>
      <c r="D246" s="152"/>
      <c r="E246" s="147"/>
      <c r="F246" s="177"/>
      <c r="G246" s="174"/>
      <c r="H246" s="23"/>
      <c r="I246" s="63"/>
      <c r="J246" s="50"/>
      <c r="K246" s="21"/>
      <c r="L246" s="58"/>
      <c r="M246" s="50"/>
    </row>
    <row r="247" spans="2:13" ht="12.75">
      <c r="B247" s="117"/>
      <c r="C247" s="117"/>
      <c r="D247" s="144"/>
      <c r="E247" s="147"/>
      <c r="F247" s="93"/>
      <c r="G247" s="169"/>
      <c r="H247" s="23"/>
      <c r="I247" s="63"/>
      <c r="J247" s="50"/>
      <c r="K247" s="21"/>
      <c r="L247" s="58"/>
      <c r="M247" s="78"/>
    </row>
    <row r="248" spans="2:13" ht="12.75">
      <c r="B248" s="153"/>
      <c r="C248" s="153"/>
      <c r="D248" s="129"/>
      <c r="E248" s="126"/>
      <c r="F248" s="93"/>
      <c r="G248" s="170"/>
      <c r="H248" s="23"/>
      <c r="I248" s="63"/>
      <c r="J248" s="50"/>
      <c r="K248" s="21"/>
      <c r="L248" s="58"/>
      <c r="M248" s="50"/>
    </row>
    <row r="249" spans="2:13" ht="12.75">
      <c r="B249" s="161"/>
      <c r="C249" s="144"/>
      <c r="D249" s="161"/>
      <c r="E249" s="147"/>
      <c r="F249" s="167"/>
      <c r="G249" s="173"/>
      <c r="H249" s="23"/>
      <c r="I249" s="63"/>
      <c r="J249" s="50"/>
      <c r="K249" s="21"/>
      <c r="L249" s="58"/>
      <c r="M249" s="50"/>
    </row>
    <row r="250" spans="2:13" ht="12.75">
      <c r="B250" s="137"/>
      <c r="C250" s="137"/>
      <c r="D250" s="137"/>
      <c r="E250" s="147"/>
      <c r="F250" s="93"/>
      <c r="G250" s="168"/>
      <c r="H250" s="23"/>
      <c r="I250" s="63"/>
      <c r="J250" s="50"/>
      <c r="K250" s="21"/>
      <c r="L250" s="58"/>
      <c r="M250" s="50"/>
    </row>
    <row r="251" spans="2:13" ht="12.75">
      <c r="B251" s="144"/>
      <c r="C251" s="144"/>
      <c r="D251" s="179"/>
      <c r="E251" s="32"/>
      <c r="F251" s="93"/>
      <c r="G251" s="169"/>
      <c r="H251" s="23"/>
      <c r="I251" s="63"/>
      <c r="J251" s="45"/>
      <c r="K251" s="21"/>
      <c r="L251" s="58"/>
      <c r="M251" s="50"/>
    </row>
    <row r="252" spans="2:13" ht="12.75">
      <c r="B252" s="59"/>
      <c r="C252" s="59"/>
      <c r="D252" s="137"/>
      <c r="E252" s="18"/>
      <c r="F252" s="93"/>
      <c r="G252" s="168"/>
      <c r="H252" s="23"/>
      <c r="I252" s="63"/>
      <c r="J252" s="50"/>
      <c r="K252" s="21"/>
      <c r="L252" s="58"/>
      <c r="M252" s="50"/>
    </row>
    <row r="253" spans="2:13" ht="12.75">
      <c r="B253" s="117"/>
      <c r="C253" s="117"/>
      <c r="D253" s="158"/>
      <c r="E253" s="18"/>
      <c r="F253" s="93"/>
      <c r="G253" s="169"/>
      <c r="H253" s="23"/>
      <c r="I253" s="63"/>
      <c r="J253" s="50"/>
      <c r="K253" s="21"/>
      <c r="L253" s="58"/>
      <c r="M253" s="50"/>
    </row>
    <row r="254" spans="2:13" ht="12.75">
      <c r="B254" s="161"/>
      <c r="C254" s="137"/>
      <c r="D254" s="161"/>
      <c r="E254" s="148"/>
      <c r="F254" s="167"/>
      <c r="G254" s="173"/>
      <c r="H254" s="23"/>
      <c r="I254" s="63"/>
      <c r="J254" s="50"/>
      <c r="K254" s="21"/>
      <c r="L254" s="58"/>
      <c r="M254" s="50"/>
    </row>
    <row r="255" spans="2:13" ht="12.75">
      <c r="B255" s="145"/>
      <c r="C255" s="137"/>
      <c r="D255" s="145"/>
      <c r="E255" s="166"/>
      <c r="F255" s="176"/>
      <c r="G255" s="174"/>
      <c r="H255" s="23"/>
      <c r="I255" s="63"/>
      <c r="J255" s="50"/>
      <c r="K255" s="21"/>
      <c r="L255" s="58"/>
      <c r="M255" s="50"/>
    </row>
    <row r="256" spans="2:13" ht="12.75">
      <c r="B256" s="137"/>
      <c r="C256" s="137"/>
      <c r="D256" s="59"/>
      <c r="E256" s="33"/>
      <c r="F256" s="43"/>
      <c r="G256" s="168"/>
      <c r="H256" s="23"/>
      <c r="I256" s="63"/>
      <c r="J256" s="50"/>
      <c r="K256" s="21"/>
      <c r="L256" s="58"/>
      <c r="M256" s="50"/>
    </row>
    <row r="257" spans="2:13" ht="12.75">
      <c r="B257" s="137"/>
      <c r="C257" s="137"/>
      <c r="D257" s="137"/>
      <c r="E257" s="147"/>
      <c r="F257" s="93"/>
      <c r="G257" s="168"/>
      <c r="H257" s="23"/>
      <c r="I257" s="63"/>
      <c r="J257" s="50"/>
      <c r="K257" s="21"/>
      <c r="L257" s="58"/>
      <c r="M257" s="50"/>
    </row>
    <row r="258" spans="2:13" ht="12.75">
      <c r="B258" s="144"/>
      <c r="C258" s="144"/>
      <c r="D258" s="144"/>
      <c r="E258" s="18"/>
      <c r="F258" s="93"/>
      <c r="G258" s="168"/>
      <c r="H258" s="23"/>
      <c r="I258" s="63"/>
      <c r="J258" s="50"/>
      <c r="K258" s="21"/>
      <c r="L258" s="58"/>
      <c r="M258" s="50"/>
    </row>
    <row r="259" spans="2:13" ht="12.75">
      <c r="B259" s="150"/>
      <c r="C259" s="150"/>
      <c r="D259" s="150"/>
      <c r="E259" s="147"/>
      <c r="F259" s="93"/>
      <c r="G259" s="169"/>
      <c r="H259" s="23"/>
      <c r="I259" s="63"/>
      <c r="J259" s="50"/>
      <c r="K259" s="21"/>
      <c r="L259" s="58"/>
      <c r="M259" s="50"/>
    </row>
    <row r="260" spans="2:13" ht="12.75">
      <c r="B260" s="117"/>
      <c r="C260" s="117"/>
      <c r="D260" s="144"/>
      <c r="E260" s="147"/>
      <c r="F260" s="93"/>
      <c r="G260" s="168"/>
      <c r="H260" s="23"/>
      <c r="I260" s="63"/>
      <c r="J260" s="50"/>
      <c r="K260" s="21"/>
      <c r="L260" s="58"/>
      <c r="M260" s="50"/>
    </row>
    <row r="261" spans="2:13" ht="12.75">
      <c r="B261" s="144"/>
      <c r="C261" s="144"/>
      <c r="D261" s="117"/>
      <c r="E261" s="18"/>
      <c r="F261" s="93"/>
      <c r="G261" s="169"/>
      <c r="H261" s="23"/>
      <c r="I261" s="63"/>
      <c r="J261" s="50"/>
      <c r="K261" s="21"/>
      <c r="L261" s="58"/>
      <c r="M261" s="50"/>
    </row>
    <row r="262" spans="2:13" ht="12.75">
      <c r="B262" s="117"/>
      <c r="C262" s="117"/>
      <c r="D262" s="144"/>
      <c r="E262" s="147"/>
      <c r="F262" s="93"/>
      <c r="G262" s="169"/>
      <c r="H262" s="23"/>
      <c r="I262" s="63"/>
      <c r="J262" s="50"/>
      <c r="K262" s="21"/>
      <c r="L262" s="58"/>
      <c r="M262" s="50"/>
    </row>
    <row r="263" spans="2:13" ht="12.75">
      <c r="B263" s="137"/>
      <c r="C263" s="137"/>
      <c r="D263" s="59"/>
      <c r="E263" s="18"/>
      <c r="F263" s="43"/>
      <c r="G263" s="168"/>
      <c r="H263" s="23"/>
      <c r="I263" s="63"/>
      <c r="J263" s="50"/>
      <c r="K263" s="21"/>
      <c r="L263" s="58"/>
      <c r="M263" s="50"/>
    </row>
    <row r="264" spans="2:13" ht="12.75">
      <c r="B264" s="145"/>
      <c r="C264" s="137"/>
      <c r="D264" s="145"/>
      <c r="E264" s="166"/>
      <c r="F264" s="176"/>
      <c r="G264" s="174"/>
      <c r="H264" s="23"/>
      <c r="I264" s="63"/>
      <c r="J264" s="50"/>
      <c r="K264" s="21"/>
      <c r="L264" s="58"/>
      <c r="M264" s="50"/>
    </row>
    <row r="265" spans="2:13" ht="12.75">
      <c r="B265" s="59"/>
      <c r="C265" s="59"/>
      <c r="D265" s="137"/>
      <c r="E265" s="18"/>
      <c r="F265" s="93"/>
      <c r="G265" s="168"/>
      <c r="H265" s="23"/>
      <c r="I265" s="63"/>
      <c r="J265" s="50"/>
      <c r="K265" s="21"/>
      <c r="L265" s="58"/>
      <c r="M265" s="50"/>
    </row>
    <row r="266" spans="2:13" ht="12.75">
      <c r="B266" s="145"/>
      <c r="C266" s="145"/>
      <c r="D266" s="145"/>
      <c r="E266" s="147"/>
      <c r="F266" s="177"/>
      <c r="G266" s="174"/>
      <c r="H266" s="23"/>
      <c r="I266" s="63"/>
      <c r="J266" s="50"/>
      <c r="K266" s="21"/>
      <c r="L266" s="58"/>
      <c r="M266" s="50"/>
    </row>
    <row r="267" spans="2:13" ht="12.75">
      <c r="B267" s="129"/>
      <c r="C267" s="129"/>
      <c r="D267" s="179"/>
      <c r="E267" s="126"/>
      <c r="F267" s="93"/>
      <c r="G267" s="170"/>
      <c r="H267" s="23"/>
      <c r="I267" s="63"/>
      <c r="J267" s="50"/>
      <c r="K267" s="21"/>
      <c r="L267" s="58"/>
      <c r="M267" s="50"/>
    </row>
    <row r="268" spans="2:13" ht="12.75">
      <c r="B268" s="137"/>
      <c r="C268" s="137"/>
      <c r="D268" s="137"/>
      <c r="E268" s="18"/>
      <c r="F268" s="93"/>
      <c r="G268" s="168"/>
      <c r="H268" s="23"/>
      <c r="I268" s="63"/>
      <c r="J268" s="50"/>
      <c r="K268" s="21"/>
      <c r="L268" s="58"/>
      <c r="M268" s="50"/>
    </row>
    <row r="269" spans="2:13" ht="12.75">
      <c r="B269" s="161"/>
      <c r="C269" s="144"/>
      <c r="D269" s="161"/>
      <c r="E269" s="146"/>
      <c r="F269" s="167"/>
      <c r="G269" s="173"/>
      <c r="H269" s="23"/>
      <c r="I269" s="63"/>
      <c r="J269" s="45"/>
      <c r="K269" s="21"/>
      <c r="L269" s="58"/>
      <c r="M269" s="50"/>
    </row>
    <row r="270" spans="2:13" ht="12.75">
      <c r="B270" s="144"/>
      <c r="C270" s="144"/>
      <c r="D270" s="144"/>
      <c r="E270" s="18"/>
      <c r="F270" s="93"/>
      <c r="G270" s="169"/>
      <c r="H270" s="23"/>
      <c r="I270" s="63"/>
      <c r="J270" s="50"/>
      <c r="K270" s="21"/>
      <c r="L270" s="58"/>
      <c r="M270" s="50"/>
    </row>
    <row r="271" spans="2:13" ht="12.75">
      <c r="B271" s="137"/>
      <c r="C271" s="137"/>
      <c r="D271" s="59"/>
      <c r="E271" s="33"/>
      <c r="F271" s="43"/>
      <c r="G271" s="168"/>
      <c r="H271" s="23"/>
      <c r="I271" s="63"/>
      <c r="J271" s="154"/>
      <c r="K271" s="21"/>
      <c r="L271" s="58"/>
      <c r="M271" s="50"/>
    </row>
    <row r="272" spans="2:13" ht="12.75">
      <c r="B272" s="144"/>
      <c r="C272" s="144"/>
      <c r="D272" s="117"/>
      <c r="E272" s="147"/>
      <c r="F272" s="93"/>
      <c r="G272" s="169"/>
      <c r="H272" s="23"/>
      <c r="I272" s="63"/>
      <c r="J272" s="50"/>
      <c r="K272" s="21"/>
      <c r="L272" s="58"/>
      <c r="M272" s="50"/>
    </row>
    <row r="273" spans="2:13" ht="12.75">
      <c r="B273" s="150"/>
      <c r="C273" s="144"/>
      <c r="D273" s="150"/>
      <c r="E273" s="18"/>
      <c r="F273" s="176"/>
      <c r="G273" s="174"/>
      <c r="H273" s="23"/>
      <c r="I273" s="63"/>
      <c r="J273" s="45"/>
      <c r="K273" s="21"/>
      <c r="L273" s="58"/>
      <c r="M273" s="50"/>
    </row>
    <row r="274" spans="2:13" ht="12.75">
      <c r="B274" s="59"/>
      <c r="C274" s="59"/>
      <c r="D274" s="59"/>
      <c r="E274" s="147"/>
      <c r="F274" s="93"/>
      <c r="G274" s="168"/>
      <c r="H274" s="23"/>
      <c r="I274" s="63"/>
      <c r="J274" s="50"/>
      <c r="K274" s="21"/>
      <c r="L274" s="58"/>
      <c r="M274" s="50"/>
    </row>
    <row r="275" spans="2:13" ht="12.75">
      <c r="B275" s="161"/>
      <c r="C275" s="144"/>
      <c r="D275" s="161"/>
      <c r="E275" s="147"/>
      <c r="F275" s="167"/>
      <c r="G275" s="173"/>
      <c r="H275" s="23"/>
      <c r="I275" s="63"/>
      <c r="J275" s="50"/>
      <c r="K275" s="21"/>
      <c r="L275" s="58"/>
      <c r="M275" s="50"/>
    </row>
    <row r="276" spans="2:13" ht="12.75">
      <c r="B276" s="117"/>
      <c r="C276" s="117"/>
      <c r="D276" s="117"/>
      <c r="E276" s="147"/>
      <c r="F276" s="93"/>
      <c r="G276" s="168"/>
      <c r="H276" s="23"/>
      <c r="I276" s="63"/>
      <c r="J276" s="50"/>
      <c r="K276" s="21"/>
      <c r="L276" s="58"/>
      <c r="M276" s="50"/>
    </row>
    <row r="277" spans="2:13" ht="12.75">
      <c r="B277" s="144"/>
      <c r="C277" s="144"/>
      <c r="D277" s="117"/>
      <c r="E277" s="18"/>
      <c r="F277" s="93"/>
      <c r="G277" s="169"/>
      <c r="H277" s="23"/>
      <c r="I277" s="63"/>
      <c r="J277" s="50"/>
      <c r="K277" s="21"/>
      <c r="L277" s="58"/>
      <c r="M277" s="50"/>
    </row>
    <row r="278" spans="2:13" ht="12.75">
      <c r="B278" s="161"/>
      <c r="C278" s="137"/>
      <c r="D278" s="161"/>
      <c r="E278" s="147"/>
      <c r="F278" s="167"/>
      <c r="G278" s="173"/>
      <c r="H278" s="23"/>
      <c r="I278" s="63"/>
      <c r="J278" s="50"/>
      <c r="K278" s="21"/>
      <c r="L278" s="58"/>
      <c r="M278" s="50"/>
    </row>
    <row r="279" spans="2:13" ht="12.75">
      <c r="B279" s="145"/>
      <c r="C279" s="145"/>
      <c r="D279" s="145"/>
      <c r="E279" s="148"/>
      <c r="F279" s="177"/>
      <c r="G279" s="174"/>
      <c r="H279" s="23"/>
      <c r="I279" s="63"/>
      <c r="J279" s="50"/>
      <c r="K279" s="21"/>
      <c r="L279" s="58"/>
      <c r="M279" s="50"/>
    </row>
    <row r="280" spans="2:13" ht="12.75">
      <c r="B280" s="161"/>
      <c r="C280" s="144"/>
      <c r="D280" s="161"/>
      <c r="E280" s="147"/>
      <c r="F280" s="167"/>
      <c r="G280" s="173"/>
      <c r="H280" s="23"/>
      <c r="I280" s="63"/>
      <c r="J280" s="50"/>
      <c r="K280" s="21"/>
      <c r="L280" s="58"/>
      <c r="M280" s="78"/>
    </row>
    <row r="281" spans="2:13" ht="12.75">
      <c r="B281" s="144"/>
      <c r="C281" s="144"/>
      <c r="D281" s="59"/>
      <c r="E281" s="18"/>
      <c r="F281" s="43"/>
      <c r="G281" s="168"/>
      <c r="H281" s="23"/>
      <c r="I281" s="63"/>
      <c r="J281" s="50"/>
      <c r="K281" s="21"/>
      <c r="L281" s="58"/>
      <c r="M281" s="50"/>
    </row>
    <row r="282" spans="2:13" ht="12.75">
      <c r="B282" s="161"/>
      <c r="C282" s="144"/>
      <c r="D282" s="161"/>
      <c r="E282" s="147"/>
      <c r="F282" s="167"/>
      <c r="G282" s="173"/>
      <c r="H282" s="23"/>
      <c r="I282" s="63"/>
      <c r="J282" s="50"/>
      <c r="K282" s="21"/>
      <c r="L282" s="58"/>
      <c r="M282" s="50"/>
    </row>
    <row r="283" spans="2:13" ht="12.75">
      <c r="B283" s="145"/>
      <c r="C283" s="145"/>
      <c r="D283" s="152"/>
      <c r="E283" s="147"/>
      <c r="F283" s="177"/>
      <c r="G283" s="174"/>
      <c r="H283" s="23"/>
      <c r="I283" s="63"/>
      <c r="J283" s="50"/>
      <c r="K283" s="21"/>
      <c r="L283" s="58"/>
      <c r="M283" s="50"/>
    </row>
    <row r="284" spans="2:13" ht="12.75">
      <c r="B284" s="129"/>
      <c r="C284" s="129"/>
      <c r="D284" s="144"/>
      <c r="E284" s="126"/>
      <c r="F284" s="93"/>
      <c r="G284" s="170"/>
      <c r="H284" s="23"/>
      <c r="I284" s="63"/>
      <c r="J284" s="50"/>
      <c r="K284" s="21"/>
      <c r="L284" s="58"/>
      <c r="M284" s="50"/>
    </row>
    <row r="285" spans="2:13" ht="12.75">
      <c r="B285" s="145"/>
      <c r="C285" s="137"/>
      <c r="D285" s="145"/>
      <c r="E285" s="166"/>
      <c r="F285" s="176"/>
      <c r="G285" s="174"/>
      <c r="H285" s="23"/>
      <c r="I285" s="63"/>
      <c r="J285" s="50"/>
      <c r="K285" s="21"/>
      <c r="L285" s="58"/>
      <c r="M285" s="50"/>
    </row>
    <row r="286" spans="2:13" ht="12.75">
      <c r="B286" s="161"/>
      <c r="C286" s="153"/>
      <c r="D286" s="161"/>
      <c r="E286" s="156"/>
      <c r="F286" s="167"/>
      <c r="G286" s="173"/>
      <c r="H286" s="23"/>
      <c r="I286" s="63"/>
      <c r="J286" s="50"/>
      <c r="K286" s="21"/>
      <c r="L286" s="58"/>
      <c r="M286" s="50"/>
    </row>
    <row r="287" spans="2:13" ht="12.75">
      <c r="B287" s="150"/>
      <c r="C287" s="150"/>
      <c r="D287" s="150"/>
      <c r="E287" s="146"/>
      <c r="F287" s="93"/>
      <c r="G287" s="169"/>
      <c r="H287" s="23"/>
      <c r="I287" s="63"/>
      <c r="J287" s="45"/>
      <c r="K287" s="21"/>
      <c r="L287" s="58"/>
      <c r="M287" s="50"/>
    </row>
    <row r="288" spans="2:13" ht="12.75">
      <c r="B288" s="144"/>
      <c r="C288" s="144"/>
      <c r="D288" s="144"/>
      <c r="E288" s="126"/>
      <c r="F288" s="93"/>
      <c r="G288" s="169"/>
      <c r="H288" s="23"/>
      <c r="I288" s="63"/>
      <c r="J288" s="45"/>
      <c r="K288" s="21"/>
      <c r="L288" s="58"/>
      <c r="M288" s="50"/>
    </row>
    <row r="289" spans="2:13" ht="12.75">
      <c r="B289" s="161"/>
      <c r="C289" s="137"/>
      <c r="D289" s="161"/>
      <c r="E289" s="147"/>
      <c r="F289" s="167"/>
      <c r="G289" s="173"/>
      <c r="H289" s="23"/>
      <c r="I289" s="63"/>
      <c r="J289" s="50"/>
      <c r="K289" s="21"/>
      <c r="L289" s="58"/>
      <c r="M289" s="50"/>
    </row>
    <row r="290" spans="2:13" ht="12.75">
      <c r="B290" s="137"/>
      <c r="C290" s="137"/>
      <c r="D290" s="59"/>
      <c r="E290" s="33"/>
      <c r="F290" s="43"/>
      <c r="G290" s="168"/>
      <c r="H290" s="23"/>
      <c r="I290" s="63"/>
      <c r="J290" s="50"/>
      <c r="K290" s="21"/>
      <c r="L290" s="58"/>
      <c r="M290" s="50"/>
    </row>
    <row r="291" spans="2:13" ht="12.75">
      <c r="B291" s="144"/>
      <c r="C291" s="137"/>
      <c r="D291" s="34"/>
      <c r="E291" s="17"/>
      <c r="F291" s="43"/>
      <c r="G291" s="168"/>
      <c r="H291" s="23"/>
      <c r="I291" s="63"/>
      <c r="J291" s="50"/>
      <c r="K291" s="21"/>
      <c r="L291" s="58"/>
      <c r="M291" s="45"/>
    </row>
    <row r="292" spans="2:13" ht="12.75">
      <c r="B292" s="117"/>
      <c r="C292" s="117"/>
      <c r="D292" s="158"/>
      <c r="E292" s="18"/>
      <c r="F292" s="93"/>
      <c r="G292" s="169"/>
      <c r="H292" s="23"/>
      <c r="I292" s="63"/>
      <c r="J292" s="50"/>
      <c r="K292" s="21"/>
      <c r="L292" s="58"/>
      <c r="M292" s="50"/>
    </row>
    <row r="293" spans="2:13" ht="12.75">
      <c r="B293" s="145"/>
      <c r="C293" s="137"/>
      <c r="D293" s="145"/>
      <c r="E293" s="147"/>
      <c r="F293" s="177"/>
      <c r="G293" s="174"/>
      <c r="H293" s="23"/>
      <c r="I293" s="63"/>
      <c r="J293" s="50"/>
      <c r="K293" s="21"/>
      <c r="L293" s="58"/>
      <c r="M293" s="50"/>
    </row>
    <row r="294" spans="2:13" ht="12.75">
      <c r="B294" s="117"/>
      <c r="C294" s="117"/>
      <c r="D294" s="144"/>
      <c r="E294" s="18"/>
      <c r="F294" s="93"/>
      <c r="G294" s="169"/>
      <c r="H294" s="23"/>
      <c r="I294" s="63"/>
      <c r="J294" s="50"/>
      <c r="K294" s="21"/>
      <c r="L294" s="58"/>
      <c r="M294" s="50"/>
    </row>
    <row r="295" spans="2:13" ht="12.75">
      <c r="B295" s="117"/>
      <c r="C295" s="117"/>
      <c r="D295" s="144"/>
      <c r="E295" s="18"/>
      <c r="F295" s="93"/>
      <c r="G295" s="168"/>
      <c r="H295" s="23"/>
      <c r="I295" s="63"/>
      <c r="J295" s="50"/>
      <c r="K295" s="21"/>
      <c r="L295" s="58"/>
      <c r="M295" s="50"/>
    </row>
    <row r="296" spans="2:13" ht="12.75">
      <c r="B296" s="150"/>
      <c r="C296" s="137"/>
      <c r="D296" s="150"/>
      <c r="E296" s="18"/>
      <c r="F296" s="176"/>
      <c r="G296" s="174"/>
      <c r="H296" s="23"/>
      <c r="I296" s="63"/>
      <c r="J296" s="50"/>
      <c r="K296" s="21"/>
      <c r="L296" s="58"/>
      <c r="M296" s="50"/>
    </row>
    <row r="297" spans="2:13" ht="12.75">
      <c r="B297" s="117"/>
      <c r="C297" s="117"/>
      <c r="D297" s="137"/>
      <c r="E297" s="17"/>
      <c r="F297" s="93"/>
      <c r="G297" s="169"/>
      <c r="H297" s="23"/>
      <c r="I297" s="63"/>
      <c r="J297" s="45"/>
      <c r="K297" s="21"/>
      <c r="L297" s="58"/>
      <c r="M297" s="50"/>
    </row>
    <row r="298" spans="2:13" ht="12.75">
      <c r="B298" s="145"/>
      <c r="C298" s="137"/>
      <c r="D298" s="145"/>
      <c r="E298" s="166"/>
      <c r="F298" s="176"/>
      <c r="G298" s="174"/>
      <c r="H298" s="23"/>
      <c r="I298" s="63"/>
      <c r="J298" s="50"/>
      <c r="K298" s="21"/>
      <c r="L298" s="58"/>
      <c r="M298" s="50"/>
    </row>
    <row r="299" spans="2:13" ht="12.75">
      <c r="B299" s="150"/>
      <c r="C299" s="144"/>
      <c r="D299" s="150"/>
      <c r="E299" s="42"/>
      <c r="F299" s="176"/>
      <c r="G299" s="174"/>
      <c r="H299" s="23"/>
      <c r="I299" s="63"/>
      <c r="J299" s="50"/>
      <c r="K299" s="21"/>
      <c r="L299" s="58"/>
      <c r="M299" s="50"/>
    </row>
    <row r="300" spans="2:13" ht="12.75">
      <c r="B300" s="150"/>
      <c r="C300" s="150"/>
      <c r="D300" s="150"/>
      <c r="E300" s="147"/>
      <c r="F300" s="93"/>
      <c r="G300" s="169"/>
      <c r="H300" s="23"/>
      <c r="I300" s="63"/>
      <c r="J300" s="50"/>
      <c r="K300" s="21"/>
      <c r="L300" s="58"/>
      <c r="M300" s="50"/>
    </row>
    <row r="301" spans="2:13" ht="12.75">
      <c r="B301" s="161"/>
      <c r="C301" s="144"/>
      <c r="D301" s="161"/>
      <c r="E301" s="156"/>
      <c r="F301" s="167"/>
      <c r="G301" s="173"/>
      <c r="H301" s="23"/>
      <c r="I301" s="63"/>
      <c r="J301" s="45"/>
      <c r="K301" s="21"/>
      <c r="L301" s="58"/>
      <c r="M301" s="50"/>
    </row>
    <row r="302" spans="2:13" ht="12.75">
      <c r="B302" s="145"/>
      <c r="C302" s="137"/>
      <c r="D302" s="145"/>
      <c r="E302" s="147"/>
      <c r="F302" s="177"/>
      <c r="G302" s="174"/>
      <c r="H302" s="23"/>
      <c r="I302" s="63"/>
      <c r="J302" s="50"/>
      <c r="K302" s="21"/>
      <c r="L302" s="58"/>
      <c r="M302" s="50"/>
    </row>
    <row r="303" spans="2:13" ht="12.75">
      <c r="B303" s="137"/>
      <c r="C303" s="137"/>
      <c r="D303" s="59"/>
      <c r="E303" s="18"/>
      <c r="F303" s="93"/>
      <c r="G303" s="168"/>
      <c r="H303" s="23"/>
      <c r="I303" s="63"/>
      <c r="J303" s="50"/>
      <c r="K303" s="21"/>
      <c r="L303" s="58"/>
      <c r="M303" s="50"/>
    </row>
    <row r="304" spans="2:13" ht="12.75">
      <c r="B304" s="117"/>
      <c r="C304" s="117"/>
      <c r="D304" s="117"/>
      <c r="E304" s="147"/>
      <c r="F304" s="93"/>
      <c r="G304" s="169"/>
      <c r="H304" s="23"/>
      <c r="I304" s="63"/>
      <c r="J304" s="50"/>
      <c r="K304" s="21"/>
      <c r="L304" s="58"/>
      <c r="M304" s="50"/>
    </row>
    <row r="305" spans="2:13" ht="12.75">
      <c r="B305" s="137"/>
      <c r="C305" s="137"/>
      <c r="D305" s="137"/>
      <c r="E305" s="147"/>
      <c r="F305" s="93"/>
      <c r="G305" s="168"/>
      <c r="H305" s="23"/>
      <c r="I305" s="63"/>
      <c r="J305" s="50"/>
      <c r="K305" s="21"/>
      <c r="L305" s="58"/>
      <c r="M305" s="50"/>
    </row>
    <row r="306" spans="2:13" ht="12.75">
      <c r="B306" s="145"/>
      <c r="C306" s="137"/>
      <c r="D306" s="145"/>
      <c r="E306" s="147"/>
      <c r="F306" s="177"/>
      <c r="G306" s="174"/>
      <c r="H306" s="23"/>
      <c r="I306" s="63"/>
      <c r="J306" s="50"/>
      <c r="K306" s="21"/>
      <c r="L306" s="58"/>
      <c r="M306" s="50"/>
    </row>
    <row r="307" spans="2:13" ht="12.75">
      <c r="B307" s="144"/>
      <c r="C307" s="137"/>
      <c r="D307" s="144"/>
      <c r="E307" s="18"/>
      <c r="F307" s="93"/>
      <c r="G307" s="169"/>
      <c r="H307" s="23"/>
      <c r="I307" s="63"/>
      <c r="J307" s="50"/>
      <c r="K307" s="21"/>
      <c r="L307" s="58"/>
      <c r="M307" s="50"/>
    </row>
    <row r="308" spans="2:13" ht="12.75">
      <c r="B308" s="150"/>
      <c r="C308" s="144"/>
      <c r="D308" s="150"/>
      <c r="E308" s="18"/>
      <c r="F308" s="176"/>
      <c r="G308" s="174"/>
      <c r="H308" s="23"/>
      <c r="I308" s="63"/>
      <c r="J308" s="50"/>
      <c r="K308" s="21"/>
      <c r="L308" s="58"/>
      <c r="M308" s="50"/>
    </row>
    <row r="309" spans="2:13" ht="12.75">
      <c r="B309" s="144"/>
      <c r="C309" s="144"/>
      <c r="D309" s="117"/>
      <c r="E309" s="18"/>
      <c r="F309" s="93"/>
      <c r="G309" s="168"/>
      <c r="H309" s="23"/>
      <c r="I309" s="63"/>
      <c r="J309" s="50"/>
      <c r="K309" s="21"/>
      <c r="L309" s="58"/>
      <c r="M309" s="50"/>
    </row>
    <row r="310" spans="2:13" ht="12.75">
      <c r="B310" s="137"/>
      <c r="C310" s="137"/>
      <c r="D310" s="59"/>
      <c r="E310" s="18"/>
      <c r="F310" s="43"/>
      <c r="G310" s="168"/>
      <c r="H310" s="23"/>
      <c r="I310" s="63"/>
      <c r="J310" s="50"/>
      <c r="K310" s="21"/>
      <c r="L310" s="58"/>
      <c r="M310" s="50"/>
    </row>
    <row r="311" spans="2:13" ht="12.75">
      <c r="B311" s="150"/>
      <c r="C311" s="150"/>
      <c r="D311" s="150"/>
      <c r="E311" s="147"/>
      <c r="F311" s="93"/>
      <c r="G311" s="168"/>
      <c r="H311" s="23"/>
      <c r="I311" s="63"/>
      <c r="J311" s="50"/>
      <c r="K311" s="21"/>
      <c r="L311" s="58"/>
      <c r="M311" s="50"/>
    </row>
    <row r="312" spans="2:13" ht="12.75">
      <c r="B312" s="137"/>
      <c r="C312" s="137"/>
      <c r="D312" s="59"/>
      <c r="E312" s="18"/>
      <c r="F312" s="93"/>
      <c r="G312" s="168"/>
      <c r="H312" s="23"/>
      <c r="I312" s="63"/>
      <c r="J312" s="50"/>
      <c r="K312" s="21"/>
      <c r="L312" s="58"/>
      <c r="M312" s="50"/>
    </row>
    <row r="313" spans="2:13" ht="12.75">
      <c r="B313" s="145"/>
      <c r="C313" s="145"/>
      <c r="D313" s="145"/>
      <c r="E313" s="147"/>
      <c r="F313" s="177"/>
      <c r="G313" s="174"/>
      <c r="H313" s="23"/>
      <c r="I313" s="63"/>
      <c r="J313" s="50"/>
      <c r="K313" s="21"/>
      <c r="L313" s="58"/>
      <c r="M313" s="50"/>
    </row>
    <row r="314" spans="2:13" ht="12.75">
      <c r="B314" s="144"/>
      <c r="C314" s="144"/>
      <c r="D314" s="144"/>
      <c r="E314" s="18"/>
      <c r="F314" s="43"/>
      <c r="G314" s="168"/>
      <c r="H314" s="23"/>
      <c r="I314" s="63"/>
      <c r="J314" s="50"/>
      <c r="K314" s="21"/>
      <c r="L314" s="58"/>
      <c r="M314" s="50"/>
    </row>
    <row r="315" spans="2:13" ht="12.75">
      <c r="B315" s="144"/>
      <c r="C315" s="137"/>
      <c r="D315" s="117"/>
      <c r="E315" s="18"/>
      <c r="F315" s="93"/>
      <c r="G315" s="168"/>
      <c r="H315" s="23"/>
      <c r="I315" s="63"/>
      <c r="J315" s="45"/>
      <c r="K315" s="21"/>
      <c r="L315" s="58"/>
      <c r="M315" s="50"/>
    </row>
    <row r="316" spans="2:13" ht="12.75">
      <c r="B316" s="150"/>
      <c r="C316" s="150"/>
      <c r="D316" s="150"/>
      <c r="E316" s="147"/>
      <c r="F316" s="93"/>
      <c r="G316" s="168"/>
      <c r="H316" s="23"/>
      <c r="I316" s="63"/>
      <c r="J316" s="50"/>
      <c r="K316" s="21"/>
      <c r="L316" s="58"/>
      <c r="M316" s="50"/>
    </row>
    <row r="317" spans="2:13" ht="12.75">
      <c r="B317" s="144"/>
      <c r="C317" s="144"/>
      <c r="D317" s="59"/>
      <c r="E317" s="18"/>
      <c r="F317" s="43"/>
      <c r="G317" s="168"/>
      <c r="H317" s="23"/>
      <c r="I317" s="63"/>
      <c r="J317" s="50"/>
      <c r="K317" s="21"/>
      <c r="L317" s="58"/>
      <c r="M317" s="50"/>
    </row>
    <row r="318" spans="2:13" ht="12.75">
      <c r="B318" s="117"/>
      <c r="C318" s="59"/>
      <c r="D318" s="137"/>
      <c r="E318" s="33"/>
      <c r="F318" s="93"/>
      <c r="G318" s="169"/>
      <c r="H318" s="23"/>
      <c r="I318" s="63"/>
      <c r="J318" s="50"/>
      <c r="K318" s="21"/>
      <c r="L318" s="58"/>
      <c r="M318" s="50"/>
    </row>
    <row r="319" spans="2:13" ht="12.75">
      <c r="B319" s="137"/>
      <c r="C319" s="137"/>
      <c r="D319" s="137"/>
      <c r="E319" s="147"/>
      <c r="F319" s="93"/>
      <c r="G319" s="168"/>
      <c r="H319" s="23"/>
      <c r="I319" s="63"/>
      <c r="J319" s="50"/>
      <c r="K319" s="21"/>
      <c r="L319" s="58"/>
      <c r="M319" s="50"/>
    </row>
    <row r="320" spans="2:13" ht="12.75">
      <c r="B320" s="137"/>
      <c r="C320" s="137"/>
      <c r="D320" s="137"/>
      <c r="E320" s="18"/>
      <c r="F320" s="93"/>
      <c r="G320" s="168"/>
      <c r="H320" s="23"/>
      <c r="I320" s="63"/>
      <c r="J320" s="50"/>
      <c r="K320" s="21"/>
      <c r="L320" s="58"/>
      <c r="M320" s="50"/>
    </row>
    <row r="321" spans="2:13" ht="12.75">
      <c r="B321" s="144"/>
      <c r="C321" s="144"/>
      <c r="D321" s="59"/>
      <c r="E321" s="18"/>
      <c r="F321" s="43"/>
      <c r="G321" s="168"/>
      <c r="H321" s="23"/>
      <c r="I321" s="63"/>
      <c r="J321" s="50"/>
      <c r="K321" s="21"/>
      <c r="L321" s="58"/>
      <c r="M321" s="50"/>
    </row>
    <row r="322" spans="2:13" ht="12.75">
      <c r="B322" s="117"/>
      <c r="C322" s="117"/>
      <c r="D322" s="117"/>
      <c r="E322" s="147"/>
      <c r="F322" s="93"/>
      <c r="G322" s="168"/>
      <c r="H322" s="23"/>
      <c r="I322" s="63"/>
      <c r="J322" s="50"/>
      <c r="K322" s="21"/>
      <c r="L322" s="58"/>
      <c r="M322" s="50"/>
    </row>
    <row r="323" spans="2:13" ht="12.75">
      <c r="B323" s="144"/>
      <c r="C323" s="164"/>
      <c r="D323" s="117"/>
      <c r="E323" s="126"/>
      <c r="F323" s="43"/>
      <c r="G323" s="168"/>
      <c r="H323" s="23"/>
      <c r="I323" s="63"/>
      <c r="J323" s="50"/>
      <c r="K323" s="21"/>
      <c r="L323" s="58"/>
      <c r="M323" s="45"/>
    </row>
    <row r="324" spans="2:13" ht="12.75">
      <c r="B324" s="59"/>
      <c r="C324" s="59"/>
      <c r="D324" s="59"/>
      <c r="E324" s="148"/>
      <c r="F324" s="93"/>
      <c r="G324" s="168"/>
      <c r="H324" s="23"/>
      <c r="I324" s="63"/>
      <c r="J324" s="50"/>
      <c r="K324" s="21"/>
      <c r="L324" s="58"/>
      <c r="M324" s="50"/>
    </row>
    <row r="325" spans="2:13" ht="12.75">
      <c r="B325" s="145"/>
      <c r="C325" s="137"/>
      <c r="D325" s="145"/>
      <c r="E325" s="147"/>
      <c r="F325" s="177"/>
      <c r="G325" s="174"/>
      <c r="H325" s="23"/>
      <c r="I325" s="63"/>
      <c r="J325" s="50"/>
      <c r="K325" s="21"/>
      <c r="L325" s="58"/>
      <c r="M325" s="50"/>
    </row>
    <row r="326" spans="2:13" ht="12.75">
      <c r="B326" s="161"/>
      <c r="C326" s="144"/>
      <c r="D326" s="161"/>
      <c r="E326" s="146"/>
      <c r="F326" s="167"/>
      <c r="G326" s="173"/>
      <c r="H326" s="23"/>
      <c r="I326" s="63"/>
      <c r="J326" s="45"/>
      <c r="K326" s="21"/>
      <c r="L326" s="58"/>
      <c r="M326" s="50"/>
    </row>
    <row r="327" spans="2:13" ht="12.75">
      <c r="B327" s="117"/>
      <c r="C327" s="59"/>
      <c r="D327" s="144"/>
      <c r="E327" s="18"/>
      <c r="F327" s="93"/>
      <c r="G327" s="168"/>
      <c r="H327" s="23"/>
      <c r="I327" s="63"/>
      <c r="J327" s="45"/>
      <c r="K327" s="21"/>
      <c r="L327" s="58"/>
      <c r="M327" s="50"/>
    </row>
    <row r="328" spans="2:13" ht="12.75">
      <c r="B328" s="59"/>
      <c r="C328" s="59"/>
      <c r="D328" s="137"/>
      <c r="E328" s="18"/>
      <c r="F328" s="93"/>
      <c r="G328" s="168"/>
      <c r="H328" s="23"/>
      <c r="I328" s="63"/>
      <c r="J328" s="50"/>
      <c r="K328" s="21"/>
      <c r="L328" s="58"/>
      <c r="M328" s="50"/>
    </row>
    <row r="329" spans="2:13" ht="12.75">
      <c r="B329" s="158"/>
      <c r="C329" s="164"/>
      <c r="D329" s="34"/>
      <c r="E329" s="32"/>
      <c r="F329" s="43"/>
      <c r="G329" s="168"/>
      <c r="H329" s="23"/>
      <c r="I329" s="63"/>
      <c r="J329" s="154"/>
      <c r="K329" s="21"/>
      <c r="L329" s="58"/>
      <c r="M329" s="45"/>
    </row>
    <row r="330" spans="2:13" ht="12.75">
      <c r="B330" s="151"/>
      <c r="C330" s="151"/>
      <c r="D330" s="151"/>
      <c r="E330" s="146"/>
      <c r="F330" s="176"/>
      <c r="G330" s="174"/>
      <c r="H330" s="23"/>
      <c r="I330" s="63"/>
      <c r="J330" s="50"/>
      <c r="K330" s="21"/>
      <c r="L330" s="58"/>
      <c r="M330" s="50"/>
    </row>
    <row r="331" spans="2:13" ht="12.75">
      <c r="B331" s="137"/>
      <c r="C331" s="137"/>
      <c r="D331" s="144"/>
      <c r="E331" s="18"/>
      <c r="F331" s="93"/>
      <c r="G331" s="168"/>
      <c r="H331" s="23"/>
      <c r="I331" s="63"/>
      <c r="J331" s="50"/>
      <c r="K331" s="21"/>
      <c r="L331" s="58"/>
      <c r="M331" s="50"/>
    </row>
    <row r="332" spans="2:13" ht="12.75">
      <c r="B332" s="144"/>
      <c r="C332" s="137"/>
      <c r="D332" s="117"/>
      <c r="E332" s="147"/>
      <c r="F332" s="93"/>
      <c r="G332" s="168"/>
      <c r="H332" s="23"/>
      <c r="I332" s="63"/>
      <c r="J332" s="45"/>
      <c r="K332" s="21"/>
      <c r="L332" s="58"/>
      <c r="M332" s="50"/>
    </row>
    <row r="333" spans="2:13" ht="12.75">
      <c r="B333" s="145"/>
      <c r="C333" s="137"/>
      <c r="D333" s="145"/>
      <c r="E333" s="147"/>
      <c r="F333" s="177"/>
      <c r="G333" s="174"/>
      <c r="H333" s="23"/>
      <c r="I333" s="63"/>
      <c r="J333" s="50"/>
      <c r="K333" s="21"/>
      <c r="L333" s="58"/>
      <c r="M333" s="50"/>
    </row>
    <row r="334" spans="2:13" ht="12.75">
      <c r="B334" s="145"/>
      <c r="C334" s="137"/>
      <c r="D334" s="145"/>
      <c r="E334" s="147"/>
      <c r="F334" s="177"/>
      <c r="G334" s="174"/>
      <c r="H334" s="23"/>
      <c r="I334" s="63"/>
      <c r="J334" s="50"/>
      <c r="K334" s="21"/>
      <c r="L334" s="58"/>
      <c r="M334" s="50"/>
    </row>
    <row r="335" spans="2:13" ht="12.75">
      <c r="B335" s="145"/>
      <c r="C335" s="137"/>
      <c r="D335" s="145"/>
      <c r="E335" s="147"/>
      <c r="F335" s="177"/>
      <c r="G335" s="174"/>
      <c r="H335" s="23"/>
      <c r="I335" s="63"/>
      <c r="J335" s="50"/>
      <c r="K335" s="21"/>
      <c r="L335" s="58"/>
      <c r="M335" s="50"/>
    </row>
    <row r="336" spans="2:13" ht="12.75">
      <c r="B336" s="144"/>
      <c r="C336" s="137"/>
      <c r="D336" s="137"/>
      <c r="E336" s="147"/>
      <c r="F336" s="93"/>
      <c r="G336" s="168"/>
      <c r="H336" s="23"/>
      <c r="I336" s="63"/>
      <c r="J336" s="45"/>
      <c r="K336" s="21"/>
      <c r="L336" s="58"/>
      <c r="M336" s="50"/>
    </row>
    <row r="337" spans="2:13" ht="12.75">
      <c r="B337" s="137"/>
      <c r="C337" s="137"/>
      <c r="D337" s="59"/>
      <c r="E337" s="18"/>
      <c r="F337" s="93"/>
      <c r="G337" s="168"/>
      <c r="H337" s="23"/>
      <c r="I337" s="63"/>
      <c r="J337" s="50"/>
      <c r="K337" s="21"/>
      <c r="L337" s="58"/>
      <c r="M337" s="50"/>
    </row>
    <row r="338" spans="2:13" ht="12.75">
      <c r="B338" s="145"/>
      <c r="C338" s="137"/>
      <c r="D338" s="145"/>
      <c r="E338" s="166"/>
      <c r="F338" s="176"/>
      <c r="G338" s="174"/>
      <c r="H338" s="23"/>
      <c r="I338" s="63"/>
      <c r="J338" s="50"/>
      <c r="K338" s="21"/>
      <c r="L338" s="58"/>
      <c r="M338" s="50"/>
    </row>
    <row r="339" spans="2:13" ht="12.75">
      <c r="B339" s="151"/>
      <c r="C339" s="151"/>
      <c r="D339" s="151"/>
      <c r="E339" s="146"/>
      <c r="F339" s="176"/>
      <c r="G339" s="174"/>
      <c r="H339" s="23"/>
      <c r="I339" s="63"/>
      <c r="J339" s="50"/>
      <c r="K339" s="21"/>
      <c r="L339" s="58"/>
      <c r="M339" s="50"/>
    </row>
    <row r="340" spans="2:13" ht="12.75">
      <c r="B340" s="144"/>
      <c r="C340" s="144"/>
      <c r="D340" s="117"/>
      <c r="E340" s="18"/>
      <c r="F340" s="93"/>
      <c r="G340" s="169"/>
      <c r="H340" s="23"/>
      <c r="I340" s="63"/>
      <c r="J340" s="50"/>
      <c r="K340" s="21"/>
      <c r="L340" s="58"/>
      <c r="M340" s="50"/>
    </row>
    <row r="341" spans="2:13" ht="12.75">
      <c r="B341" s="59"/>
      <c r="C341" s="59"/>
      <c r="D341" s="79"/>
      <c r="E341" s="147"/>
      <c r="F341" s="93"/>
      <c r="G341" s="168"/>
      <c r="H341" s="23"/>
      <c r="I341" s="63"/>
      <c r="J341" s="50"/>
      <c r="K341" s="21"/>
      <c r="L341" s="58"/>
      <c r="M341" s="50"/>
    </row>
    <row r="342" spans="2:13" ht="12.75">
      <c r="B342" s="59"/>
      <c r="C342" s="59"/>
      <c r="D342" s="79"/>
      <c r="E342" s="147"/>
      <c r="F342" s="93"/>
      <c r="G342" s="168"/>
      <c r="H342" s="23"/>
      <c r="I342" s="63"/>
      <c r="J342" s="50"/>
      <c r="K342" s="21"/>
      <c r="L342" s="58"/>
      <c r="M342" s="50"/>
    </row>
    <row r="343" spans="2:13" ht="12.75">
      <c r="B343" s="145"/>
      <c r="C343" s="137"/>
      <c r="D343" s="145"/>
      <c r="E343" s="147"/>
      <c r="F343" s="177"/>
      <c r="G343" s="174"/>
      <c r="H343" s="23"/>
      <c r="I343" s="63"/>
      <c r="J343" s="50"/>
      <c r="K343" s="21"/>
      <c r="L343" s="58"/>
      <c r="M343" s="50"/>
    </row>
    <row r="344" spans="2:13" ht="12.75">
      <c r="B344" s="59"/>
      <c r="C344" s="59"/>
      <c r="D344" s="137"/>
      <c r="E344" s="147"/>
      <c r="F344" s="93"/>
      <c r="G344" s="168"/>
      <c r="H344" s="23"/>
      <c r="I344" s="63"/>
      <c r="J344" s="50"/>
      <c r="K344" s="21"/>
      <c r="L344" s="58"/>
      <c r="M344" s="50"/>
    </row>
    <row r="345" spans="2:13" ht="12.75">
      <c r="B345" s="161"/>
      <c r="C345" s="137"/>
      <c r="D345" s="161"/>
      <c r="E345" s="147"/>
      <c r="F345" s="167"/>
      <c r="G345" s="173"/>
      <c r="H345" s="23"/>
      <c r="I345" s="63"/>
      <c r="J345" s="50"/>
      <c r="K345" s="21"/>
      <c r="L345" s="58"/>
      <c r="M345" s="50"/>
    </row>
    <row r="346" spans="2:13" ht="12.75">
      <c r="B346" s="137"/>
      <c r="C346" s="137"/>
      <c r="D346" s="59"/>
      <c r="E346" s="17"/>
      <c r="F346" s="93"/>
      <c r="G346" s="168"/>
      <c r="H346" s="23"/>
      <c r="I346" s="63"/>
      <c r="J346" s="50"/>
      <c r="K346" s="21"/>
      <c r="L346" s="58"/>
      <c r="M346" s="50"/>
    </row>
    <row r="347" spans="2:13" ht="12.75">
      <c r="B347" s="137"/>
      <c r="C347" s="137"/>
      <c r="D347" s="59"/>
      <c r="E347" s="33"/>
      <c r="F347" s="93"/>
      <c r="G347" s="168"/>
      <c r="H347" s="23"/>
      <c r="I347" s="63"/>
      <c r="J347" s="50"/>
      <c r="K347" s="21"/>
      <c r="L347" s="58"/>
      <c r="M347" s="50"/>
    </row>
    <row r="348" spans="2:13" ht="12.75">
      <c r="B348" s="137"/>
      <c r="C348" s="137"/>
      <c r="D348" s="59"/>
      <c r="E348" s="147"/>
      <c r="F348" s="93"/>
      <c r="G348" s="168"/>
      <c r="H348" s="23"/>
      <c r="I348" s="63"/>
      <c r="J348" s="50"/>
      <c r="K348" s="131"/>
      <c r="L348" s="58"/>
      <c r="M348" s="50"/>
    </row>
    <row r="349" spans="2:13" ht="12.75">
      <c r="B349" s="144"/>
      <c r="C349" s="164"/>
      <c r="D349" s="144"/>
      <c r="E349" s="17"/>
      <c r="F349" s="43"/>
      <c r="G349" s="168"/>
      <c r="H349" s="23"/>
      <c r="I349" s="63"/>
      <c r="J349" s="50"/>
      <c r="K349" s="21"/>
      <c r="L349" s="58"/>
      <c r="M349" s="45"/>
    </row>
    <row r="350" spans="2:13" ht="12.75">
      <c r="B350" s="161"/>
      <c r="C350" s="137"/>
      <c r="D350" s="161"/>
      <c r="E350" s="147"/>
      <c r="F350" s="167"/>
      <c r="G350" s="173"/>
      <c r="H350" s="23"/>
      <c r="I350" s="63"/>
      <c r="J350" s="50"/>
      <c r="K350" s="21"/>
      <c r="L350" s="58"/>
      <c r="M350" s="50"/>
    </row>
    <row r="351" spans="2:13" ht="12.75">
      <c r="B351" s="150"/>
      <c r="C351" s="144"/>
      <c r="D351" s="150"/>
      <c r="E351" s="18"/>
      <c r="F351" s="176"/>
      <c r="G351" s="174"/>
      <c r="H351" s="23"/>
      <c r="I351" s="63"/>
      <c r="J351" s="50"/>
      <c r="K351" s="21"/>
      <c r="L351" s="58"/>
      <c r="M351" s="50"/>
    </row>
    <row r="352" spans="2:13" ht="12.75">
      <c r="B352" s="151"/>
      <c r="C352" s="151"/>
      <c r="D352" s="151"/>
      <c r="E352" s="146"/>
      <c r="F352" s="176"/>
      <c r="G352" s="174"/>
      <c r="H352" s="23"/>
      <c r="I352" s="63"/>
      <c r="J352" s="50"/>
      <c r="K352" s="21"/>
      <c r="L352" s="58"/>
      <c r="M352" s="50"/>
    </row>
    <row r="353" spans="2:13" ht="12.75">
      <c r="B353" s="144"/>
      <c r="C353" s="144"/>
      <c r="D353" s="144"/>
      <c r="E353" s="18"/>
      <c r="F353" s="93"/>
      <c r="G353" s="169"/>
      <c r="H353" s="23"/>
      <c r="I353" s="63"/>
      <c r="J353" s="50"/>
      <c r="K353" s="21"/>
      <c r="L353" s="58"/>
      <c r="M353" s="50"/>
    </row>
    <row r="354" spans="2:13" ht="12.75">
      <c r="B354" s="145"/>
      <c r="C354" s="137"/>
      <c r="D354" s="145"/>
      <c r="E354" s="147"/>
      <c r="F354" s="177"/>
      <c r="G354" s="174"/>
      <c r="H354" s="23"/>
      <c r="I354" s="63"/>
      <c r="J354" s="50"/>
      <c r="K354" s="21"/>
      <c r="L354" s="58"/>
      <c r="M354" s="50"/>
    </row>
    <row r="355" spans="2:13" ht="12.75">
      <c r="B355" s="137"/>
      <c r="C355" s="137"/>
      <c r="D355" s="59"/>
      <c r="E355" s="18"/>
      <c r="F355" s="93"/>
      <c r="G355" s="168"/>
      <c r="H355" s="23"/>
      <c r="I355" s="63"/>
      <c r="J355" s="50"/>
      <c r="K355" s="21"/>
      <c r="L355" s="58"/>
      <c r="M355" s="50"/>
    </row>
    <row r="356" spans="2:13" ht="12.75">
      <c r="B356" s="137"/>
      <c r="C356" s="137"/>
      <c r="D356" s="179"/>
      <c r="E356" s="18"/>
      <c r="F356" s="93"/>
      <c r="G356" s="168"/>
      <c r="H356" s="23"/>
      <c r="I356" s="63"/>
      <c r="J356" s="50"/>
      <c r="K356" s="21"/>
      <c r="L356" s="58"/>
      <c r="M356" s="50"/>
    </row>
    <row r="357" spans="2:13" ht="12.75">
      <c r="B357" s="151"/>
      <c r="C357" s="151"/>
      <c r="D357" s="151"/>
      <c r="E357" s="146"/>
      <c r="F357" s="176"/>
      <c r="G357" s="174"/>
      <c r="H357" s="23"/>
      <c r="I357" s="63"/>
      <c r="J357" s="45"/>
      <c r="K357" s="21"/>
      <c r="L357" s="58"/>
      <c r="M357" s="50"/>
    </row>
    <row r="358" spans="2:13" ht="12.75">
      <c r="B358" s="150"/>
      <c r="C358" s="150"/>
      <c r="D358" s="150"/>
      <c r="E358" s="148"/>
      <c r="F358" s="93"/>
      <c r="G358" s="168"/>
      <c r="H358" s="23"/>
      <c r="I358" s="63"/>
      <c r="J358" s="50"/>
      <c r="K358" s="21"/>
      <c r="L358" s="58"/>
      <c r="M358" s="50"/>
    </row>
    <row r="359" spans="2:13" ht="12.75">
      <c r="B359" s="144"/>
      <c r="C359" s="144"/>
      <c r="D359" s="117"/>
      <c r="E359" s="156"/>
      <c r="F359" s="93"/>
      <c r="G359" s="169"/>
      <c r="H359" s="23"/>
      <c r="I359" s="63"/>
      <c r="J359" s="45"/>
      <c r="K359" s="21"/>
      <c r="L359" s="58"/>
      <c r="M359" s="50"/>
    </row>
    <row r="360" spans="2:13" ht="12.75">
      <c r="B360" s="150"/>
      <c r="C360" s="144"/>
      <c r="D360" s="150"/>
      <c r="E360" s="18"/>
      <c r="F360" s="176"/>
      <c r="G360" s="174"/>
      <c r="H360" s="23"/>
      <c r="I360" s="63"/>
      <c r="J360" s="50"/>
      <c r="K360" s="21"/>
      <c r="L360" s="58"/>
      <c r="M360" s="50"/>
    </row>
    <row r="361" spans="2:13" ht="12.75">
      <c r="B361" s="120"/>
      <c r="C361" s="120"/>
      <c r="D361" s="120"/>
      <c r="E361" s="18"/>
      <c r="F361" s="43"/>
      <c r="G361" s="168"/>
      <c r="H361" s="23"/>
      <c r="I361" s="63"/>
      <c r="J361" s="50"/>
      <c r="K361" s="21"/>
      <c r="L361" s="58"/>
      <c r="M361" s="50"/>
    </row>
    <row r="362" spans="2:13" ht="12.75">
      <c r="B362" s="117"/>
      <c r="C362" s="117"/>
      <c r="D362" s="144"/>
      <c r="E362" s="147"/>
      <c r="F362" s="93"/>
      <c r="G362" s="169"/>
      <c r="H362" s="23"/>
      <c r="I362" s="63"/>
      <c r="J362" s="50"/>
      <c r="K362" s="21"/>
      <c r="L362" s="58"/>
      <c r="M362" s="50"/>
    </row>
    <row r="363" spans="2:13" ht="12.75">
      <c r="B363" s="145"/>
      <c r="C363" s="137"/>
      <c r="D363" s="145"/>
      <c r="E363" s="166"/>
      <c r="F363" s="176"/>
      <c r="G363" s="174"/>
      <c r="H363" s="23"/>
      <c r="I363" s="63"/>
      <c r="J363" s="50"/>
      <c r="K363" s="21"/>
      <c r="L363" s="58"/>
      <c r="M363" s="50"/>
    </row>
    <row r="364" spans="2:13" ht="12.75">
      <c r="B364" s="144"/>
      <c r="C364" s="144"/>
      <c r="D364" s="137"/>
      <c r="E364" s="126"/>
      <c r="F364" s="93"/>
      <c r="G364" s="169"/>
      <c r="H364" s="23"/>
      <c r="I364" s="63"/>
      <c r="J364" s="45"/>
      <c r="K364" s="21"/>
      <c r="L364" s="58"/>
      <c r="M364" s="50"/>
    </row>
    <row r="365" spans="2:13" ht="12.75">
      <c r="B365" s="161"/>
      <c r="C365" s="137"/>
      <c r="D365" s="161"/>
      <c r="E365" s="148"/>
      <c r="F365" s="167"/>
      <c r="G365" s="173"/>
      <c r="H365" s="23"/>
      <c r="I365" s="63"/>
      <c r="J365" s="50"/>
      <c r="K365" s="21"/>
      <c r="L365" s="58"/>
      <c r="M365" s="50"/>
    </row>
    <row r="366" spans="2:13" ht="12.75">
      <c r="B366" s="145"/>
      <c r="C366" s="145"/>
      <c r="D366" s="145"/>
      <c r="E366" s="147"/>
      <c r="F366" s="177"/>
      <c r="G366" s="174"/>
      <c r="H366" s="23"/>
      <c r="I366" s="63"/>
      <c r="J366" s="50"/>
      <c r="K366" s="21"/>
      <c r="L366" s="58"/>
      <c r="M366" s="50"/>
    </row>
    <row r="367" spans="2:13" ht="12.75">
      <c r="B367" s="150"/>
      <c r="C367" s="150"/>
      <c r="D367" s="150"/>
      <c r="E367" s="147"/>
      <c r="F367" s="93"/>
      <c r="G367" s="169"/>
      <c r="H367" s="23"/>
      <c r="I367" s="63"/>
      <c r="J367" s="50"/>
      <c r="K367" s="21"/>
      <c r="L367" s="58"/>
      <c r="M367" s="50"/>
    </row>
    <row r="368" spans="2:13" ht="12.75">
      <c r="B368" s="144"/>
      <c r="C368" s="144"/>
      <c r="D368" s="137"/>
      <c r="E368" s="157"/>
      <c r="F368" s="93"/>
      <c r="G368" s="169"/>
      <c r="H368" s="23"/>
      <c r="I368" s="63"/>
      <c r="J368" s="45"/>
      <c r="K368" s="21"/>
      <c r="L368" s="58"/>
      <c r="M368" s="50"/>
    </row>
    <row r="369" spans="2:13" ht="12.75">
      <c r="B369" s="144"/>
      <c r="C369" s="144"/>
      <c r="D369" s="144"/>
      <c r="E369" s="146"/>
      <c r="F369" s="93"/>
      <c r="G369" s="169"/>
      <c r="H369" s="23"/>
      <c r="I369" s="63"/>
      <c r="J369" s="45"/>
      <c r="K369" s="21"/>
      <c r="L369" s="58"/>
      <c r="M369" s="50"/>
    </row>
    <row r="370" spans="2:13" ht="12.75">
      <c r="B370" s="144"/>
      <c r="C370" s="137"/>
      <c r="D370" s="117"/>
      <c r="E370" s="147"/>
      <c r="F370" s="93"/>
      <c r="G370" s="168"/>
      <c r="H370" s="23"/>
      <c r="I370" s="63"/>
      <c r="J370" s="45"/>
      <c r="K370" s="21"/>
      <c r="L370" s="58"/>
      <c r="M370" s="50"/>
    </row>
    <row r="371" spans="2:13" ht="12.75">
      <c r="B371" s="145"/>
      <c r="C371" s="153"/>
      <c r="D371" s="145"/>
      <c r="E371" s="166"/>
      <c r="F371" s="176"/>
      <c r="G371" s="174"/>
      <c r="H371" s="23"/>
      <c r="I371" s="63"/>
      <c r="J371" s="50"/>
      <c r="K371" s="21"/>
      <c r="L371" s="58"/>
      <c r="M371" s="50"/>
    </row>
    <row r="372" spans="2:13" ht="12.75">
      <c r="B372" s="117"/>
      <c r="C372" s="117"/>
      <c r="D372" s="137"/>
      <c r="E372" s="18"/>
      <c r="F372" s="93"/>
      <c r="G372" s="169"/>
      <c r="H372" s="23"/>
      <c r="I372" s="63"/>
      <c r="J372" s="50"/>
      <c r="K372" s="21"/>
      <c r="L372" s="58"/>
      <c r="M372" s="50"/>
    </row>
    <row r="373" spans="2:13" ht="12.75">
      <c r="B373" s="137"/>
      <c r="C373" s="137"/>
      <c r="D373" s="59"/>
      <c r="E373" s="18"/>
      <c r="F373" s="93"/>
      <c r="G373" s="168"/>
      <c r="H373" s="23"/>
      <c r="I373" s="63"/>
      <c r="J373" s="50"/>
      <c r="K373" s="21"/>
      <c r="L373" s="58"/>
      <c r="M373" s="50"/>
    </row>
    <row r="374" spans="2:13" ht="12.75">
      <c r="B374" s="117"/>
      <c r="C374" s="117"/>
      <c r="D374" s="153"/>
      <c r="E374" s="18"/>
      <c r="F374" s="93"/>
      <c r="G374" s="169"/>
      <c r="H374" s="23"/>
      <c r="I374" s="63"/>
      <c r="J374" s="50"/>
      <c r="K374" s="21"/>
      <c r="L374" s="58"/>
      <c r="M374" s="50"/>
    </row>
    <row r="375" spans="2:13" ht="12.75">
      <c r="B375" s="137"/>
      <c r="C375" s="137"/>
      <c r="D375" s="179"/>
      <c r="E375" s="18"/>
      <c r="F375" s="93"/>
      <c r="G375" s="168"/>
      <c r="H375" s="23"/>
      <c r="I375" s="63"/>
      <c r="J375" s="50"/>
      <c r="K375" s="21"/>
      <c r="L375" s="58"/>
      <c r="M375" s="50"/>
    </row>
    <row r="376" spans="2:13" ht="12.75">
      <c r="B376" s="145"/>
      <c r="C376" s="145"/>
      <c r="D376" s="152"/>
      <c r="E376" s="146"/>
      <c r="F376" s="177"/>
      <c r="G376" s="174"/>
      <c r="H376" s="23"/>
      <c r="I376" s="63"/>
      <c r="J376" s="45"/>
      <c r="K376" s="21"/>
      <c r="L376" s="58"/>
      <c r="M376" s="46"/>
    </row>
    <row r="377" spans="2:13" ht="12.75">
      <c r="B377" s="145"/>
      <c r="C377" s="137"/>
      <c r="D377" s="145"/>
      <c r="E377" s="147"/>
      <c r="F377" s="177"/>
      <c r="G377" s="174"/>
      <c r="H377" s="23"/>
      <c r="I377" s="63"/>
      <c r="J377" s="50"/>
      <c r="K377" s="21"/>
      <c r="L377" s="58"/>
      <c r="M377" s="50"/>
    </row>
    <row r="378" spans="2:13" ht="12.75">
      <c r="B378" s="117"/>
      <c r="C378" s="59"/>
      <c r="D378" s="117"/>
      <c r="E378" s="147"/>
      <c r="F378" s="93"/>
      <c r="G378" s="169"/>
      <c r="H378" s="23"/>
      <c r="I378" s="63"/>
      <c r="J378" s="50"/>
      <c r="K378" s="21"/>
      <c r="L378" s="58"/>
      <c r="M378" s="50"/>
    </row>
    <row r="379" spans="2:13" ht="12.75">
      <c r="B379" s="144"/>
      <c r="C379" s="144"/>
      <c r="D379" s="144"/>
      <c r="E379" s="18"/>
      <c r="F379" s="93"/>
      <c r="G379" s="169"/>
      <c r="H379" s="23"/>
      <c r="I379" s="63"/>
      <c r="J379" s="50"/>
      <c r="K379" s="21"/>
      <c r="L379" s="58"/>
      <c r="M379" s="50"/>
    </row>
    <row r="380" spans="2:13" ht="12.75">
      <c r="B380" s="117"/>
      <c r="C380" s="117"/>
      <c r="D380" s="117"/>
      <c r="E380" s="147"/>
      <c r="F380" s="93"/>
      <c r="G380" s="169"/>
      <c r="H380" s="23"/>
      <c r="I380" s="63"/>
      <c r="J380" s="50"/>
      <c r="K380" s="21"/>
      <c r="L380" s="58"/>
      <c r="M380" s="50"/>
    </row>
    <row r="381" spans="2:13" ht="12.75">
      <c r="B381" s="117"/>
      <c r="C381" s="117"/>
      <c r="D381" s="144"/>
      <c r="E381" s="126"/>
      <c r="F381" s="93"/>
      <c r="G381" s="169"/>
      <c r="H381" s="23"/>
      <c r="I381" s="63"/>
      <c r="J381" s="45"/>
      <c r="K381" s="21"/>
      <c r="L381" s="58"/>
      <c r="M381" s="50"/>
    </row>
    <row r="382" spans="2:13" ht="12.75">
      <c r="B382" s="145"/>
      <c r="C382" s="145"/>
      <c r="D382" s="152"/>
      <c r="E382" s="147"/>
      <c r="F382" s="177"/>
      <c r="G382" s="174"/>
      <c r="H382" s="23"/>
      <c r="I382" s="63"/>
      <c r="J382" s="50"/>
      <c r="K382" s="21"/>
      <c r="L382" s="58"/>
      <c r="M382" s="50"/>
    </row>
    <row r="383" spans="2:13" ht="12.75">
      <c r="B383" s="137"/>
      <c r="C383" s="137"/>
      <c r="D383" s="144"/>
      <c r="E383" s="18"/>
      <c r="F383" s="93"/>
      <c r="G383" s="168"/>
      <c r="H383" s="23"/>
      <c r="I383" s="63"/>
      <c r="J383" s="50"/>
      <c r="K383" s="21"/>
      <c r="L383" s="58"/>
      <c r="M383" s="50"/>
    </row>
    <row r="384" spans="2:13" ht="12.75">
      <c r="B384" s="59"/>
      <c r="C384" s="59"/>
      <c r="D384" s="137"/>
      <c r="E384" s="18"/>
      <c r="F384" s="93"/>
      <c r="G384" s="168"/>
      <c r="H384" s="23"/>
      <c r="I384" s="63"/>
      <c r="J384" s="50"/>
      <c r="K384" s="21"/>
      <c r="L384" s="58"/>
      <c r="M384" s="50"/>
    </row>
    <row r="385" spans="2:13" ht="12.75">
      <c r="B385" s="150"/>
      <c r="C385" s="144"/>
      <c r="D385" s="150"/>
      <c r="E385" s="18"/>
      <c r="F385" s="176"/>
      <c r="G385" s="174"/>
      <c r="H385" s="23"/>
      <c r="I385" s="63"/>
      <c r="J385" s="50"/>
      <c r="K385" s="21"/>
      <c r="L385" s="58"/>
      <c r="M385" s="50"/>
    </row>
    <row r="386" spans="2:13" ht="12.75">
      <c r="B386" s="153"/>
      <c r="C386" s="153"/>
      <c r="D386" s="129"/>
      <c r="E386" s="32"/>
      <c r="F386" s="43"/>
      <c r="G386" s="168"/>
      <c r="H386" s="23"/>
      <c r="I386" s="63"/>
      <c r="J386" s="50"/>
      <c r="K386" s="21"/>
      <c r="L386" s="58"/>
      <c r="M386" s="132"/>
    </row>
    <row r="387" spans="2:13" ht="12.75">
      <c r="B387" s="137"/>
      <c r="C387" s="137"/>
      <c r="D387" s="59"/>
      <c r="E387" s="18"/>
      <c r="F387" s="93"/>
      <c r="G387" s="168"/>
      <c r="H387" s="23"/>
      <c r="I387" s="63"/>
      <c r="J387" s="50"/>
      <c r="K387" s="21"/>
      <c r="L387" s="58"/>
      <c r="M387" s="50"/>
    </row>
    <row r="388" spans="2:13" ht="12.75">
      <c r="B388" s="145"/>
      <c r="C388" s="145"/>
      <c r="D388" s="145"/>
      <c r="E388" s="147"/>
      <c r="F388" s="177"/>
      <c r="G388" s="174"/>
      <c r="H388" s="23"/>
      <c r="I388" s="63"/>
      <c r="J388" s="50"/>
      <c r="K388" s="21"/>
      <c r="L388" s="58"/>
      <c r="M388" s="50"/>
    </row>
    <row r="389" spans="2:13" ht="12.75">
      <c r="B389" s="150"/>
      <c r="C389" s="144"/>
      <c r="D389" s="150"/>
      <c r="E389" s="18"/>
      <c r="F389" s="176"/>
      <c r="G389" s="174"/>
      <c r="H389" s="23"/>
      <c r="I389" s="63"/>
      <c r="J389" s="50"/>
      <c r="K389" s="21"/>
      <c r="L389" s="58"/>
      <c r="M389" s="50"/>
    </row>
    <row r="390" spans="2:13" ht="12.75">
      <c r="B390" s="137"/>
      <c r="C390" s="137"/>
      <c r="D390" s="79"/>
      <c r="E390" s="147"/>
      <c r="F390" s="93"/>
      <c r="G390" s="168"/>
      <c r="H390" s="23"/>
      <c r="I390" s="63"/>
      <c r="J390" s="50"/>
      <c r="K390" s="21"/>
      <c r="L390" s="58"/>
      <c r="M390" s="50"/>
    </row>
    <row r="391" spans="2:13" ht="12.75">
      <c r="B391" s="151"/>
      <c r="C391" s="151"/>
      <c r="D391" s="151"/>
      <c r="E391" s="146"/>
      <c r="F391" s="176"/>
      <c r="G391" s="174"/>
      <c r="H391" s="23"/>
      <c r="I391" s="63"/>
      <c r="J391" s="50"/>
      <c r="K391" s="21"/>
      <c r="L391" s="58"/>
      <c r="M391" s="50"/>
    </row>
    <row r="392" spans="2:13" ht="12.75">
      <c r="B392" s="137"/>
      <c r="C392" s="137"/>
      <c r="D392" s="117"/>
      <c r="E392" s="18"/>
      <c r="F392" s="93"/>
      <c r="G392" s="168"/>
      <c r="H392" s="23"/>
      <c r="I392" s="63"/>
      <c r="J392" s="50"/>
      <c r="K392" s="21"/>
      <c r="L392" s="58"/>
      <c r="M392" s="50"/>
    </row>
    <row r="393" spans="2:13" ht="12.75">
      <c r="B393" s="145"/>
      <c r="C393" s="153"/>
      <c r="D393" s="145"/>
      <c r="E393" s="166"/>
      <c r="F393" s="176"/>
      <c r="G393" s="174"/>
      <c r="H393" s="23"/>
      <c r="I393" s="63"/>
      <c r="J393" s="50"/>
      <c r="K393" s="21"/>
      <c r="L393" s="58"/>
      <c r="M393" s="50"/>
    </row>
    <row r="394" spans="2:13" ht="12.75">
      <c r="B394" s="145"/>
      <c r="C394" s="145"/>
      <c r="D394" s="145"/>
      <c r="E394" s="147"/>
      <c r="F394" s="177"/>
      <c r="G394" s="174"/>
      <c r="H394" s="23"/>
      <c r="I394" s="63"/>
      <c r="J394" s="50"/>
      <c r="K394" s="21"/>
      <c r="L394" s="58"/>
      <c r="M394" s="50"/>
    </row>
    <row r="395" spans="2:13" ht="12.75">
      <c r="B395" s="144"/>
      <c r="C395" s="144"/>
      <c r="D395" s="117"/>
      <c r="E395" s="17"/>
      <c r="F395" s="93"/>
      <c r="G395" s="169"/>
      <c r="H395" s="23"/>
      <c r="I395" s="63"/>
      <c r="J395" s="45"/>
      <c r="K395" s="21"/>
      <c r="L395" s="58"/>
      <c r="M395" s="50"/>
    </row>
    <row r="396" spans="2:13" ht="12.75">
      <c r="B396" s="144"/>
      <c r="C396" s="164"/>
      <c r="D396" s="144"/>
      <c r="E396" s="32"/>
      <c r="F396" s="43"/>
      <c r="G396" s="168"/>
      <c r="H396" s="23"/>
      <c r="I396" s="63"/>
      <c r="J396" s="50"/>
      <c r="K396" s="21"/>
      <c r="L396" s="58"/>
      <c r="M396" s="45"/>
    </row>
    <row r="397" spans="2:13" ht="12.75">
      <c r="B397" s="137"/>
      <c r="C397" s="137"/>
      <c r="D397" s="59"/>
      <c r="E397" s="147"/>
      <c r="F397" s="93"/>
      <c r="G397" s="168"/>
      <c r="H397" s="23"/>
      <c r="I397" s="63"/>
      <c r="J397" s="50"/>
      <c r="K397" s="21"/>
      <c r="L397" s="58"/>
      <c r="M397" s="50"/>
    </row>
    <row r="398" spans="2:13" ht="12.75">
      <c r="B398" s="59"/>
      <c r="C398" s="59"/>
      <c r="D398" s="137"/>
      <c r="E398" s="155"/>
      <c r="F398" s="93"/>
      <c r="G398" s="168"/>
      <c r="H398" s="23"/>
      <c r="I398" s="63"/>
      <c r="J398" s="50"/>
      <c r="K398" s="21"/>
      <c r="L398" s="58"/>
      <c r="M398" s="50"/>
    </row>
    <row r="399" spans="2:13" ht="12.75">
      <c r="B399" s="129"/>
      <c r="C399" s="129"/>
      <c r="D399" s="129"/>
      <c r="E399" s="147"/>
      <c r="F399" s="93"/>
      <c r="G399" s="170"/>
      <c r="H399" s="23"/>
      <c r="I399" s="63"/>
      <c r="J399" s="50"/>
      <c r="K399" s="21"/>
      <c r="L399" s="58"/>
      <c r="M399" s="50"/>
    </row>
    <row r="400" spans="2:13" ht="12.75">
      <c r="B400" s="145"/>
      <c r="C400" s="145"/>
      <c r="D400" s="152"/>
      <c r="E400" s="147"/>
      <c r="F400" s="177"/>
      <c r="G400" s="174"/>
      <c r="H400" s="23"/>
      <c r="I400" s="63"/>
      <c r="J400" s="50"/>
      <c r="K400" s="21"/>
      <c r="L400" s="58"/>
      <c r="M400" s="50"/>
    </row>
    <row r="401" spans="2:13" ht="12.75">
      <c r="B401" s="137"/>
      <c r="C401" s="137"/>
      <c r="D401" s="137"/>
      <c r="E401" s="147"/>
      <c r="F401" s="93"/>
      <c r="G401" s="168"/>
      <c r="H401" s="23"/>
      <c r="I401" s="63"/>
      <c r="J401" s="50"/>
      <c r="K401" s="21"/>
      <c r="L401" s="58"/>
      <c r="M401" s="50"/>
    </row>
    <row r="402" spans="2:13" ht="12.75">
      <c r="B402" s="59"/>
      <c r="C402" s="59"/>
      <c r="D402" s="153"/>
      <c r="E402" s="18"/>
      <c r="F402" s="93"/>
      <c r="G402" s="168"/>
      <c r="H402" s="23"/>
      <c r="I402" s="63"/>
      <c r="J402" s="50"/>
      <c r="K402" s="21"/>
      <c r="L402" s="58"/>
      <c r="M402" s="50"/>
    </row>
    <row r="403" spans="2:13" ht="12.75">
      <c r="B403" s="117"/>
      <c r="C403" s="117"/>
      <c r="D403" s="117"/>
      <c r="E403" s="146"/>
      <c r="F403" s="93"/>
      <c r="G403" s="169"/>
      <c r="H403" s="23"/>
      <c r="I403" s="63"/>
      <c r="J403" s="45"/>
      <c r="K403" s="21"/>
      <c r="L403" s="58"/>
      <c r="M403" s="50"/>
    </row>
    <row r="404" spans="2:13" ht="12.75">
      <c r="B404" s="144"/>
      <c r="C404" s="144"/>
      <c r="D404" s="59"/>
      <c r="E404" s="18"/>
      <c r="F404" s="43"/>
      <c r="G404" s="168"/>
      <c r="H404" s="23"/>
      <c r="I404" s="63"/>
      <c r="J404" s="50"/>
      <c r="K404" s="21"/>
      <c r="L404" s="58"/>
      <c r="M404" s="50"/>
    </row>
    <row r="405" spans="2:13" ht="12.75">
      <c r="B405" s="137"/>
      <c r="C405" s="137"/>
      <c r="D405" s="59"/>
      <c r="E405" s="33"/>
      <c r="F405" s="43"/>
      <c r="G405" s="168"/>
      <c r="H405" s="23"/>
      <c r="I405" s="63"/>
      <c r="J405" s="50"/>
      <c r="K405" s="21"/>
      <c r="L405" s="58"/>
      <c r="M405" s="50"/>
    </row>
    <row r="406" spans="2:13" ht="12.75">
      <c r="B406" s="59"/>
      <c r="C406" s="59"/>
      <c r="D406" s="79"/>
      <c r="E406" s="147"/>
      <c r="F406" s="93"/>
      <c r="G406" s="168"/>
      <c r="H406" s="23"/>
      <c r="I406" s="63"/>
      <c r="J406" s="50"/>
      <c r="K406" s="21"/>
      <c r="L406" s="58"/>
      <c r="M406" s="50"/>
    </row>
    <row r="407" spans="2:13" ht="12.75">
      <c r="B407" s="117"/>
      <c r="C407" s="117"/>
      <c r="D407" s="137"/>
      <c r="E407" s="18"/>
      <c r="F407" s="93"/>
      <c r="G407" s="169"/>
      <c r="H407" s="23"/>
      <c r="I407" s="63"/>
      <c r="J407" s="50"/>
      <c r="K407" s="21"/>
      <c r="L407" s="58"/>
      <c r="M407" s="50"/>
    </row>
    <row r="408" spans="2:13" ht="12.75">
      <c r="B408" s="144"/>
      <c r="C408" s="144"/>
      <c r="D408" s="59"/>
      <c r="E408" s="18"/>
      <c r="F408" s="43"/>
      <c r="G408" s="168"/>
      <c r="H408" s="23"/>
      <c r="I408" s="63"/>
      <c r="J408" s="50"/>
      <c r="K408" s="21"/>
      <c r="L408" s="58"/>
      <c r="M408" s="50"/>
    </row>
    <row r="409" spans="2:13" ht="12.75">
      <c r="B409" s="145"/>
      <c r="C409" s="137"/>
      <c r="D409" s="145"/>
      <c r="E409" s="147"/>
      <c r="F409" s="177"/>
      <c r="G409" s="174"/>
      <c r="H409" s="23"/>
      <c r="I409" s="63"/>
      <c r="J409" s="50"/>
      <c r="K409" s="21"/>
      <c r="L409" s="58"/>
      <c r="M409" s="50"/>
    </row>
    <row r="410" spans="2:13" ht="12.75">
      <c r="B410" s="117"/>
      <c r="C410" s="117"/>
      <c r="D410" s="144"/>
      <c r="E410" s="18"/>
      <c r="F410" s="93"/>
      <c r="G410" s="168"/>
      <c r="H410" s="23"/>
      <c r="I410" s="63"/>
      <c r="J410" s="50"/>
      <c r="K410" s="21"/>
      <c r="L410" s="58"/>
      <c r="M410" s="50"/>
    </row>
    <row r="411" spans="2:13" ht="12.75">
      <c r="B411" s="129"/>
      <c r="C411" s="129"/>
      <c r="D411" s="153"/>
      <c r="E411" s="126"/>
      <c r="F411" s="93"/>
      <c r="G411" s="170"/>
      <c r="H411" s="23"/>
      <c r="I411" s="63"/>
      <c r="J411" s="50"/>
      <c r="K411" s="21"/>
      <c r="L411" s="58"/>
      <c r="M411" s="50"/>
    </row>
    <row r="412" spans="2:13" ht="12.75">
      <c r="B412" s="59"/>
      <c r="C412" s="59"/>
      <c r="D412" s="137"/>
      <c r="E412" s="42"/>
      <c r="F412" s="93"/>
      <c r="G412" s="168"/>
      <c r="H412" s="23"/>
      <c r="I412" s="63"/>
      <c r="J412" s="50"/>
      <c r="K412" s="21"/>
      <c r="L412" s="58"/>
      <c r="M412" s="50"/>
    </row>
    <row r="413" spans="2:13" ht="12.75">
      <c r="B413" s="151"/>
      <c r="C413" s="151"/>
      <c r="D413" s="151"/>
      <c r="E413" s="156"/>
      <c r="F413" s="178"/>
      <c r="G413" s="175"/>
      <c r="H413" s="23"/>
      <c r="I413" s="63"/>
      <c r="J413" s="50"/>
      <c r="K413" s="21"/>
      <c r="L413" s="58"/>
      <c r="M413" s="50"/>
    </row>
    <row r="414" spans="2:13" ht="12.75">
      <c r="B414" s="161"/>
      <c r="C414" s="137"/>
      <c r="D414" s="161"/>
      <c r="E414" s="156"/>
      <c r="F414" s="167"/>
      <c r="G414" s="173"/>
      <c r="H414" s="23"/>
      <c r="I414" s="63"/>
      <c r="J414" s="50"/>
      <c r="K414" s="21"/>
      <c r="L414" s="58"/>
      <c r="M414" s="50"/>
    </row>
    <row r="415" spans="2:13" ht="12.75">
      <c r="B415" s="161"/>
      <c r="C415" s="137"/>
      <c r="D415" s="161"/>
      <c r="E415" s="147"/>
      <c r="F415" s="167"/>
      <c r="G415" s="173"/>
      <c r="H415" s="23"/>
      <c r="I415" s="63"/>
      <c r="J415" s="50"/>
      <c r="K415" s="21"/>
      <c r="L415" s="58"/>
      <c r="M415" s="50"/>
    </row>
    <row r="416" spans="2:13" ht="12.75">
      <c r="B416" s="153"/>
      <c r="C416" s="153"/>
      <c r="D416" s="129"/>
      <c r="E416" s="32"/>
      <c r="F416" s="93"/>
      <c r="G416" s="168"/>
      <c r="H416" s="23"/>
      <c r="I416" s="63"/>
      <c r="J416" s="50"/>
      <c r="K416" s="21"/>
      <c r="L416" s="58"/>
      <c r="M416" s="132"/>
    </row>
    <row r="417" spans="2:13" ht="12.75">
      <c r="B417" s="151"/>
      <c r="C417" s="151"/>
      <c r="D417" s="151"/>
      <c r="E417" s="146"/>
      <c r="F417" s="176"/>
      <c r="G417" s="174"/>
      <c r="H417" s="23"/>
      <c r="I417" s="63"/>
      <c r="J417" s="50"/>
      <c r="K417" s="21"/>
      <c r="L417" s="58"/>
      <c r="M417" s="50"/>
    </row>
    <row r="418" spans="2:13" ht="12.75">
      <c r="B418" s="117"/>
      <c r="C418" s="117"/>
      <c r="D418" s="144"/>
      <c r="E418" s="18"/>
      <c r="F418" s="93"/>
      <c r="G418" s="169"/>
      <c r="H418" s="23"/>
      <c r="I418" s="63"/>
      <c r="J418" s="50"/>
      <c r="K418" s="21"/>
      <c r="L418" s="58"/>
      <c r="M418" s="50"/>
    </row>
    <row r="419" spans="2:13" ht="12.75">
      <c r="B419" s="144"/>
      <c r="C419" s="144"/>
      <c r="D419" s="129"/>
      <c r="E419" s="126"/>
      <c r="F419" s="43"/>
      <c r="G419" s="168"/>
      <c r="H419" s="23"/>
      <c r="I419" s="63"/>
      <c r="J419" s="50"/>
      <c r="K419" s="21"/>
      <c r="L419" s="58"/>
      <c r="M419" s="132"/>
    </row>
    <row r="420" spans="2:13" ht="12.75">
      <c r="B420" s="150"/>
      <c r="C420" s="150"/>
      <c r="D420" s="150"/>
      <c r="E420" s="147"/>
      <c r="F420" s="93"/>
      <c r="G420" s="168"/>
      <c r="H420" s="23"/>
      <c r="I420" s="63"/>
      <c r="J420" s="50"/>
      <c r="K420" s="21"/>
      <c r="L420" s="58"/>
      <c r="M420" s="50"/>
    </row>
    <row r="421" spans="2:13" ht="12.75">
      <c r="B421" s="59"/>
      <c r="C421" s="59"/>
      <c r="D421" s="153"/>
      <c r="E421" s="18"/>
      <c r="F421" s="93"/>
      <c r="G421" s="168"/>
      <c r="H421" s="23"/>
      <c r="I421" s="63"/>
      <c r="J421" s="50"/>
      <c r="K421" s="21"/>
      <c r="L421" s="58"/>
      <c r="M421" s="50"/>
    </row>
    <row r="422" spans="2:13" ht="12.75">
      <c r="B422" s="150"/>
      <c r="C422" s="150"/>
      <c r="D422" s="150"/>
      <c r="E422" s="147"/>
      <c r="F422" s="93"/>
      <c r="G422" s="169"/>
      <c r="H422" s="23"/>
      <c r="I422" s="63"/>
      <c r="J422" s="50"/>
      <c r="K422" s="21"/>
      <c r="L422" s="58"/>
      <c r="M422" s="50"/>
    </row>
    <row r="423" spans="2:13" ht="12.75">
      <c r="B423" s="137"/>
      <c r="C423" s="137"/>
      <c r="D423" s="59"/>
      <c r="E423" s="147"/>
      <c r="F423" s="93"/>
      <c r="G423" s="168"/>
      <c r="H423" s="23"/>
      <c r="I423" s="63"/>
      <c r="J423" s="50"/>
      <c r="K423" s="21"/>
      <c r="L423" s="58"/>
      <c r="M423" s="50"/>
    </row>
    <row r="424" spans="2:13" ht="12.75">
      <c r="B424" s="150"/>
      <c r="C424" s="144"/>
      <c r="D424" s="150"/>
      <c r="E424" s="18"/>
      <c r="F424" s="176"/>
      <c r="G424" s="174"/>
      <c r="H424" s="23"/>
      <c r="I424" s="63"/>
      <c r="J424" s="50"/>
      <c r="K424" s="21"/>
      <c r="L424" s="58"/>
      <c r="M424" s="50"/>
    </row>
    <row r="425" spans="2:13" ht="12.75">
      <c r="B425" s="150"/>
      <c r="C425" s="144"/>
      <c r="D425" s="150"/>
      <c r="E425" s="18"/>
      <c r="F425" s="176"/>
      <c r="G425" s="174"/>
      <c r="H425" s="23"/>
      <c r="I425" s="63"/>
      <c r="J425" s="50"/>
      <c r="K425" s="21"/>
      <c r="L425" s="58"/>
      <c r="M425" s="50"/>
    </row>
    <row r="426" spans="2:13" ht="12.75">
      <c r="B426" s="145"/>
      <c r="C426" s="144"/>
      <c r="D426" s="145"/>
      <c r="E426" s="147"/>
      <c r="F426" s="177"/>
      <c r="G426" s="174"/>
      <c r="H426" s="23"/>
      <c r="I426" s="63"/>
      <c r="J426" s="50"/>
      <c r="K426" s="21"/>
      <c r="L426" s="58"/>
      <c r="M426" s="50"/>
    </row>
    <row r="427" spans="2:13" ht="12.75">
      <c r="B427" s="150"/>
      <c r="C427" s="144"/>
      <c r="D427" s="150"/>
      <c r="E427" s="18"/>
      <c r="F427" s="176"/>
      <c r="G427" s="174"/>
      <c r="H427" s="23"/>
      <c r="I427" s="63"/>
      <c r="J427" s="50"/>
      <c r="K427" s="21"/>
      <c r="L427" s="58"/>
      <c r="M427" s="50"/>
    </row>
    <row r="428" spans="2:13" ht="12.75">
      <c r="B428" s="117"/>
      <c r="C428" s="117"/>
      <c r="D428" s="117"/>
      <c r="E428" s="147"/>
      <c r="F428" s="93"/>
      <c r="G428" s="168"/>
      <c r="H428" s="23"/>
      <c r="I428" s="63"/>
      <c r="J428" s="50"/>
      <c r="K428" s="21"/>
      <c r="L428" s="58"/>
      <c r="M428" s="50"/>
    </row>
    <row r="429" spans="2:13" ht="12.75">
      <c r="B429" s="59"/>
      <c r="C429" s="59"/>
      <c r="D429" s="137"/>
      <c r="E429" s="18"/>
      <c r="F429" s="93"/>
      <c r="G429" s="168"/>
      <c r="H429" s="23"/>
      <c r="I429" s="63"/>
      <c r="J429" s="50"/>
      <c r="K429" s="21"/>
      <c r="L429" s="58"/>
      <c r="M429" s="50"/>
    </row>
    <row r="430" spans="2:13" ht="12.75">
      <c r="B430" s="151"/>
      <c r="C430" s="151"/>
      <c r="D430" s="144"/>
      <c r="E430" s="156"/>
      <c r="F430" s="178"/>
      <c r="G430" s="175"/>
      <c r="H430" s="23"/>
      <c r="I430" s="63"/>
      <c r="J430" s="50"/>
      <c r="K430" s="21"/>
      <c r="L430" s="58"/>
      <c r="M430" s="50"/>
    </row>
    <row r="431" spans="2:13" ht="12.75">
      <c r="B431" s="161"/>
      <c r="C431" s="145"/>
      <c r="D431" s="161"/>
      <c r="E431" s="147"/>
      <c r="F431" s="167"/>
      <c r="G431" s="173"/>
      <c r="H431" s="23"/>
      <c r="I431" s="63"/>
      <c r="J431" s="50"/>
      <c r="K431" s="21"/>
      <c r="L431" s="58"/>
      <c r="M431" s="50"/>
    </row>
    <row r="432" spans="2:13" ht="12.75">
      <c r="B432" s="144"/>
      <c r="C432" s="144"/>
      <c r="D432" s="117"/>
      <c r="E432" s="147"/>
      <c r="F432" s="93"/>
      <c r="G432" s="169"/>
      <c r="H432" s="23"/>
      <c r="I432" s="63"/>
      <c r="J432" s="50"/>
      <c r="K432" s="21"/>
      <c r="L432" s="58"/>
      <c r="M432" s="50"/>
    </row>
    <row r="433" spans="2:13" ht="12.75">
      <c r="B433" s="117"/>
      <c r="C433" s="117"/>
      <c r="D433" s="34"/>
      <c r="E433" s="156"/>
      <c r="F433" s="93"/>
      <c r="G433" s="169"/>
      <c r="H433" s="23"/>
      <c r="I433" s="63"/>
      <c r="J433" s="45"/>
      <c r="K433" s="21"/>
      <c r="L433" s="58"/>
      <c r="M433" s="50"/>
    </row>
    <row r="434" spans="2:13" ht="12.75">
      <c r="B434" s="153"/>
      <c r="C434" s="153"/>
      <c r="D434" s="144"/>
      <c r="E434" s="126"/>
      <c r="F434" s="93"/>
      <c r="G434" s="170"/>
      <c r="H434" s="23"/>
      <c r="I434" s="63"/>
      <c r="J434" s="50"/>
      <c r="K434" s="21"/>
      <c r="L434" s="58"/>
      <c r="M434" s="50"/>
    </row>
    <row r="435" spans="2:13" ht="12.75">
      <c r="B435" s="161"/>
      <c r="C435" s="137"/>
      <c r="D435" s="161"/>
      <c r="E435" s="147"/>
      <c r="F435" s="167"/>
      <c r="G435" s="173"/>
      <c r="H435" s="23"/>
      <c r="I435" s="63"/>
      <c r="J435" s="50"/>
      <c r="K435" s="21"/>
      <c r="L435" s="58"/>
      <c r="M435" s="50"/>
    </row>
    <row r="436" spans="2:13" ht="12.75">
      <c r="B436" s="145"/>
      <c r="C436" s="145"/>
      <c r="D436" s="145"/>
      <c r="E436" s="146"/>
      <c r="F436" s="177"/>
      <c r="G436" s="174"/>
      <c r="H436" s="23"/>
      <c r="I436" s="63"/>
      <c r="J436" s="45"/>
      <c r="K436" s="21"/>
      <c r="L436" s="58"/>
      <c r="M436" s="50"/>
    </row>
    <row r="437" spans="2:13" ht="12.75">
      <c r="B437" s="150"/>
      <c r="C437" s="150"/>
      <c r="D437" s="150"/>
      <c r="E437" s="147"/>
      <c r="F437" s="93"/>
      <c r="G437" s="169"/>
      <c r="H437" s="23"/>
      <c r="I437" s="63"/>
      <c r="J437" s="50"/>
      <c r="K437" s="21"/>
      <c r="L437" s="58"/>
      <c r="M437" s="50"/>
    </row>
    <row r="438" spans="2:13" ht="12.75">
      <c r="B438" s="137"/>
      <c r="C438" s="137"/>
      <c r="D438" s="59"/>
      <c r="E438" s="33"/>
      <c r="F438" s="43"/>
      <c r="G438" s="168"/>
      <c r="H438" s="23"/>
      <c r="I438" s="63"/>
      <c r="J438" s="154"/>
      <c r="K438" s="21"/>
      <c r="L438" s="58"/>
      <c r="M438" s="50"/>
    </row>
    <row r="439" spans="2:13" ht="12.75">
      <c r="B439" s="150"/>
      <c r="C439" s="137"/>
      <c r="D439" s="150"/>
      <c r="E439" s="18"/>
      <c r="F439" s="176"/>
      <c r="G439" s="174"/>
      <c r="H439" s="23"/>
      <c r="I439" s="63"/>
      <c r="J439" s="50"/>
      <c r="K439" s="21"/>
      <c r="L439" s="58"/>
      <c r="M439" s="50"/>
    </row>
    <row r="440" spans="2:13" ht="12.75">
      <c r="B440" s="161"/>
      <c r="C440" s="165"/>
      <c r="D440" s="161"/>
      <c r="E440" s="147"/>
      <c r="F440" s="167"/>
      <c r="G440" s="173"/>
      <c r="H440" s="23"/>
      <c r="I440" s="63"/>
      <c r="J440" s="50"/>
      <c r="K440" s="21"/>
      <c r="L440" s="58"/>
      <c r="M440" s="50"/>
    </row>
    <row r="441" spans="2:13" ht="12.75">
      <c r="B441" s="144"/>
      <c r="C441" s="144"/>
      <c r="D441" s="144"/>
      <c r="E441" s="126"/>
      <c r="F441" s="43"/>
      <c r="G441" s="168"/>
      <c r="H441" s="23"/>
      <c r="I441" s="63"/>
      <c r="J441" s="154"/>
      <c r="K441" s="21"/>
      <c r="L441" s="58"/>
      <c r="M441" s="132"/>
    </row>
    <row r="442" spans="2:13" ht="12.75">
      <c r="B442" s="59"/>
      <c r="C442" s="59"/>
      <c r="D442" s="144"/>
      <c r="E442" s="163"/>
      <c r="F442" s="93"/>
      <c r="G442" s="168"/>
      <c r="H442" s="23"/>
      <c r="I442" s="63"/>
      <c r="J442" s="50"/>
      <c r="K442" s="21"/>
      <c r="L442" s="58"/>
      <c r="M442" s="50"/>
    </row>
    <row r="443" spans="2:13" ht="12.75">
      <c r="B443" s="59"/>
      <c r="C443" s="59"/>
      <c r="D443" s="144"/>
      <c r="E443" s="18"/>
      <c r="F443" s="93"/>
      <c r="G443" s="168"/>
      <c r="H443" s="23"/>
      <c r="I443" s="63"/>
      <c r="J443" s="50"/>
      <c r="K443" s="21"/>
      <c r="L443" s="58"/>
      <c r="M443" s="50"/>
    </row>
    <row r="444" spans="2:13" ht="12.75">
      <c r="B444" s="144"/>
      <c r="C444" s="137"/>
      <c r="D444" s="137"/>
      <c r="E444" s="147"/>
      <c r="F444" s="93"/>
      <c r="G444" s="168"/>
      <c r="H444" s="23"/>
      <c r="I444" s="63"/>
      <c r="J444" s="45"/>
      <c r="K444" s="21"/>
      <c r="L444" s="58"/>
      <c r="M444" s="50"/>
    </row>
    <row r="445" spans="2:13" ht="12.75">
      <c r="B445" s="161"/>
      <c r="C445" s="137"/>
      <c r="D445" s="161"/>
      <c r="E445" s="147"/>
      <c r="F445" s="167"/>
      <c r="G445" s="173"/>
      <c r="H445" s="23"/>
      <c r="I445" s="63"/>
      <c r="J445" s="50"/>
      <c r="K445" s="21"/>
      <c r="L445" s="58"/>
      <c r="M445" s="50"/>
    </row>
    <row r="446" spans="2:13" ht="12.75">
      <c r="B446" s="150"/>
      <c r="C446" s="144"/>
      <c r="D446" s="150"/>
      <c r="E446" s="18"/>
      <c r="F446" s="176"/>
      <c r="G446" s="174"/>
      <c r="H446" s="23"/>
      <c r="I446" s="63"/>
      <c r="J446" s="50"/>
      <c r="K446" s="21"/>
      <c r="L446" s="58"/>
      <c r="M446" s="50"/>
    </row>
    <row r="447" spans="2:13" ht="12.75">
      <c r="B447" s="161"/>
      <c r="C447" s="145"/>
      <c r="D447" s="161"/>
      <c r="E447" s="147"/>
      <c r="F447" s="167"/>
      <c r="G447" s="173"/>
      <c r="H447" s="23"/>
      <c r="I447" s="63"/>
      <c r="J447" s="50"/>
      <c r="K447" s="21"/>
      <c r="L447" s="58"/>
      <c r="M447" s="50"/>
    </row>
    <row r="448" spans="2:13" ht="12.75">
      <c r="B448" s="150"/>
      <c r="C448" s="150"/>
      <c r="D448" s="150"/>
      <c r="E448" s="147"/>
      <c r="F448" s="93"/>
      <c r="G448" s="168"/>
      <c r="H448" s="23"/>
      <c r="I448" s="63"/>
      <c r="J448" s="50"/>
      <c r="K448" s="21"/>
      <c r="L448" s="58"/>
      <c r="M448" s="50"/>
    </row>
    <row r="449" spans="2:13" ht="12.75">
      <c r="B449" s="145"/>
      <c r="C449" s="153"/>
      <c r="D449" s="145"/>
      <c r="E449" s="166"/>
      <c r="F449" s="176"/>
      <c r="G449" s="174"/>
      <c r="H449" s="23"/>
      <c r="I449" s="63"/>
      <c r="J449" s="50"/>
      <c r="K449" s="21"/>
      <c r="L449" s="58"/>
      <c r="M449" s="50"/>
    </row>
    <row r="450" spans="2:13" ht="12.75">
      <c r="B450" s="151"/>
      <c r="C450" s="151"/>
      <c r="D450" s="151"/>
      <c r="E450" s="146"/>
      <c r="F450" s="176"/>
      <c r="G450" s="174"/>
      <c r="H450" s="23"/>
      <c r="I450" s="63"/>
      <c r="J450" s="50"/>
      <c r="K450" s="21"/>
      <c r="L450" s="58"/>
      <c r="M450" s="50"/>
    </row>
    <row r="451" spans="2:13" ht="12.75">
      <c r="B451" s="144"/>
      <c r="C451" s="144"/>
      <c r="D451" s="144"/>
      <c r="E451" s="18"/>
      <c r="F451" s="93"/>
      <c r="G451" s="169"/>
      <c r="H451" s="23"/>
      <c r="I451" s="63"/>
      <c r="J451" s="50"/>
      <c r="K451" s="21"/>
      <c r="L451" s="58"/>
      <c r="M451" s="50"/>
    </row>
    <row r="452" spans="2:13" ht="12.75">
      <c r="B452" s="117"/>
      <c r="C452" s="59"/>
      <c r="D452" s="144"/>
      <c r="E452" s="18"/>
      <c r="F452" s="93"/>
      <c r="G452" s="168"/>
      <c r="H452" s="23"/>
      <c r="I452" s="63"/>
      <c r="J452" s="45"/>
      <c r="K452" s="21"/>
      <c r="L452" s="58"/>
      <c r="M452" s="50"/>
    </row>
    <row r="453" spans="2:13" ht="12.75">
      <c r="B453" s="59"/>
      <c r="C453" s="59"/>
      <c r="D453" s="79"/>
      <c r="E453" s="147"/>
      <c r="F453" s="93"/>
      <c r="G453" s="168"/>
      <c r="H453" s="23"/>
      <c r="I453" s="63"/>
      <c r="J453" s="50"/>
      <c r="K453" s="21"/>
      <c r="L453" s="58"/>
      <c r="M453" s="50"/>
    </row>
    <row r="454" spans="2:13" ht="12.75">
      <c r="B454" s="59"/>
      <c r="C454" s="59"/>
      <c r="D454" s="79"/>
      <c r="E454" s="147"/>
      <c r="F454" s="93"/>
      <c r="G454" s="168"/>
      <c r="H454" s="23"/>
      <c r="I454" s="63"/>
      <c r="J454" s="50"/>
      <c r="K454" s="21"/>
      <c r="L454" s="58"/>
      <c r="M454" s="50"/>
    </row>
    <row r="455" spans="2:13" ht="12.75">
      <c r="B455" s="137"/>
      <c r="C455" s="137"/>
      <c r="D455" s="144"/>
      <c r="E455" s="18"/>
      <c r="F455" s="93"/>
      <c r="G455" s="168"/>
      <c r="H455" s="23"/>
      <c r="I455" s="63"/>
      <c r="J455" s="50"/>
      <c r="K455" s="21"/>
      <c r="L455" s="58"/>
      <c r="M455" s="50"/>
    </row>
    <row r="456" spans="2:13" ht="12.75">
      <c r="B456" s="144"/>
      <c r="C456" s="137"/>
      <c r="D456" s="144"/>
      <c r="E456" s="18"/>
      <c r="F456" s="93"/>
      <c r="G456" s="169"/>
      <c r="H456" s="23"/>
      <c r="I456" s="63"/>
      <c r="J456" s="50"/>
      <c r="K456" s="21"/>
      <c r="L456" s="58"/>
      <c r="M456" s="78"/>
    </row>
    <row r="457" spans="2:13" ht="12.75">
      <c r="B457" s="150"/>
      <c r="C457" s="150"/>
      <c r="D457" s="150"/>
      <c r="E457" s="147"/>
      <c r="F457" s="93"/>
      <c r="G457" s="169"/>
      <c r="H457" s="23"/>
      <c r="I457" s="63"/>
      <c r="J457" s="50"/>
      <c r="K457" s="21"/>
      <c r="L457" s="58"/>
      <c r="M457" s="50"/>
    </row>
    <row r="458" spans="2:13" ht="12.75">
      <c r="B458" s="117"/>
      <c r="C458" s="117"/>
      <c r="D458" s="144"/>
      <c r="E458" s="18"/>
      <c r="F458" s="93"/>
      <c r="G458" s="169"/>
      <c r="H458" s="23"/>
      <c r="I458" s="63"/>
      <c r="J458" s="50"/>
      <c r="K458" s="21"/>
      <c r="L458" s="58"/>
      <c r="M458" s="50"/>
    </row>
    <row r="459" spans="2:13" ht="12.75">
      <c r="B459" s="144"/>
      <c r="C459" s="144"/>
      <c r="D459" s="59"/>
      <c r="E459" s="18"/>
      <c r="F459" s="43"/>
      <c r="G459" s="168"/>
      <c r="H459" s="23"/>
      <c r="I459" s="63"/>
      <c r="J459" s="50"/>
      <c r="K459" s="21"/>
      <c r="L459" s="58"/>
      <c r="M459" s="50"/>
    </row>
    <row r="460" spans="2:13" ht="12.75">
      <c r="B460" s="117"/>
      <c r="C460" s="117"/>
      <c r="D460" s="117"/>
      <c r="E460" s="147"/>
      <c r="F460" s="93"/>
      <c r="G460" s="169"/>
      <c r="H460" s="23"/>
      <c r="I460" s="63"/>
      <c r="J460" s="50"/>
      <c r="K460" s="21"/>
      <c r="L460" s="58"/>
      <c r="M460" s="50"/>
    </row>
    <row r="461" spans="2:13" ht="12.75">
      <c r="B461" s="144"/>
      <c r="C461" s="144"/>
      <c r="D461" s="117"/>
      <c r="E461" s="18"/>
      <c r="F461" s="93"/>
      <c r="G461" s="169"/>
      <c r="H461" s="23"/>
      <c r="I461" s="63"/>
      <c r="J461" s="50"/>
      <c r="K461" s="21"/>
      <c r="L461" s="58"/>
      <c r="M461" s="50"/>
    </row>
    <row r="462" spans="2:13" ht="12.75">
      <c r="B462" s="137"/>
      <c r="C462" s="137"/>
      <c r="D462" s="144"/>
      <c r="E462" s="18"/>
      <c r="F462" s="93"/>
      <c r="G462" s="168"/>
      <c r="H462" s="23"/>
      <c r="I462" s="63"/>
      <c r="J462" s="50"/>
      <c r="K462" s="21"/>
      <c r="L462" s="58"/>
      <c r="M462" s="50"/>
    </row>
    <row r="463" spans="2:13" ht="12.75">
      <c r="B463" s="150"/>
      <c r="C463" s="144"/>
      <c r="D463" s="150"/>
      <c r="E463" s="18"/>
      <c r="F463" s="176"/>
      <c r="G463" s="174"/>
      <c r="H463" s="23"/>
      <c r="I463" s="63"/>
      <c r="J463" s="50"/>
      <c r="K463" s="21"/>
      <c r="L463" s="58"/>
      <c r="M463" s="50"/>
    </row>
    <row r="464" spans="2:13" ht="12.75">
      <c r="B464" s="117"/>
      <c r="C464" s="59"/>
      <c r="D464" s="144"/>
      <c r="E464" s="33"/>
      <c r="F464" s="93"/>
      <c r="G464" s="169"/>
      <c r="H464" s="23"/>
      <c r="I464" s="63"/>
      <c r="J464" s="50"/>
      <c r="K464" s="21"/>
      <c r="L464" s="58"/>
      <c r="M464" s="50"/>
    </row>
    <row r="465" spans="2:13" ht="12.75">
      <c r="B465" s="117"/>
      <c r="C465" s="117"/>
      <c r="D465" s="137"/>
      <c r="E465" s="147"/>
      <c r="F465" s="93"/>
      <c r="G465" s="169"/>
      <c r="H465" s="23"/>
      <c r="I465" s="63"/>
      <c r="J465" s="50"/>
      <c r="K465" s="21"/>
      <c r="L465" s="58"/>
      <c r="M465" s="78"/>
    </row>
    <row r="466" spans="2:13" ht="12.75">
      <c r="B466" s="145"/>
      <c r="C466" s="145"/>
      <c r="D466" s="152"/>
      <c r="E466" s="156"/>
      <c r="F466" s="177"/>
      <c r="G466" s="174"/>
      <c r="H466" s="23"/>
      <c r="I466" s="63"/>
      <c r="J466" s="45"/>
      <c r="K466" s="21"/>
      <c r="L466" s="58"/>
      <c r="M466" s="50"/>
    </row>
    <row r="467" spans="2:13" ht="12.75">
      <c r="B467" s="145"/>
      <c r="C467" s="144"/>
      <c r="D467" s="145"/>
      <c r="E467" s="147"/>
      <c r="F467" s="177"/>
      <c r="G467" s="174"/>
      <c r="H467" s="23"/>
      <c r="I467" s="63"/>
      <c r="J467" s="50"/>
      <c r="K467" s="21"/>
      <c r="L467" s="58"/>
      <c r="M467" s="50"/>
    </row>
    <row r="468" spans="2:13" ht="12.75">
      <c r="B468" s="151"/>
      <c r="C468" s="151"/>
      <c r="D468" s="151"/>
      <c r="E468" s="146"/>
      <c r="F468" s="176"/>
      <c r="G468" s="174"/>
      <c r="H468" s="23"/>
      <c r="I468" s="63"/>
      <c r="J468" s="50"/>
      <c r="K468" s="21"/>
      <c r="L468" s="58"/>
      <c r="M468" s="50"/>
    </row>
    <row r="469" spans="2:13" ht="12.75">
      <c r="B469" s="59"/>
      <c r="C469" s="59"/>
      <c r="D469" s="137"/>
      <c r="E469" s="18"/>
      <c r="F469" s="93"/>
      <c r="G469" s="168"/>
      <c r="H469" s="23"/>
      <c r="I469" s="63"/>
      <c r="J469" s="50"/>
      <c r="K469" s="21"/>
      <c r="L469" s="58"/>
      <c r="M469" s="50"/>
    </row>
    <row r="470" spans="2:13" ht="12.75">
      <c r="B470" s="145"/>
      <c r="C470" s="145"/>
      <c r="D470" s="145"/>
      <c r="E470" s="147"/>
      <c r="F470" s="177"/>
      <c r="G470" s="174"/>
      <c r="H470" s="23"/>
      <c r="I470" s="63"/>
      <c r="J470" s="50"/>
      <c r="K470" s="21"/>
      <c r="L470" s="58"/>
      <c r="M470" s="50"/>
    </row>
    <row r="471" spans="2:13" ht="12.75">
      <c r="B471" s="144"/>
      <c r="C471" s="144"/>
      <c r="D471" s="59"/>
      <c r="E471" s="18"/>
      <c r="F471" s="43"/>
      <c r="G471" s="168"/>
      <c r="H471" s="23"/>
      <c r="I471" s="63"/>
      <c r="J471" s="50"/>
      <c r="K471" s="21"/>
      <c r="L471" s="58"/>
      <c r="M471" s="50"/>
    </row>
    <row r="472" spans="2:13" ht="12.75">
      <c r="B472" s="144"/>
      <c r="C472" s="144"/>
      <c r="D472" s="137"/>
      <c r="E472" s="147"/>
      <c r="F472" s="93"/>
      <c r="G472" s="21"/>
      <c r="H472" s="23"/>
      <c r="I472" s="63"/>
      <c r="J472" s="50"/>
      <c r="K472" s="21"/>
      <c r="L472" s="58"/>
      <c r="M472" s="50"/>
    </row>
    <row r="473" spans="2:13" ht="12.75">
      <c r="B473" s="137"/>
      <c r="C473" s="137"/>
      <c r="D473" s="137"/>
      <c r="E473" s="147"/>
      <c r="F473" s="93"/>
      <c r="G473" s="131"/>
      <c r="H473" s="23"/>
      <c r="I473" s="63"/>
      <c r="J473" s="50"/>
      <c r="K473" s="21"/>
      <c r="L473" s="58"/>
      <c r="M473" s="50"/>
    </row>
    <row r="474" spans="2:13" ht="12.75">
      <c r="B474" s="144"/>
      <c r="C474" s="144"/>
      <c r="D474" s="144"/>
      <c r="E474" s="147"/>
      <c r="F474" s="93"/>
      <c r="G474" s="21"/>
      <c r="H474" s="23"/>
      <c r="I474" s="63"/>
      <c r="J474" s="50"/>
      <c r="K474" s="21"/>
      <c r="L474" s="58"/>
      <c r="M474" s="50"/>
    </row>
    <row r="475" spans="2:13" ht="12.75">
      <c r="B475" s="144"/>
      <c r="C475" s="144"/>
      <c r="D475" s="137"/>
      <c r="E475" s="147"/>
      <c r="F475" s="93"/>
      <c r="G475" s="131"/>
      <c r="H475" s="23"/>
      <c r="I475" s="63"/>
      <c r="J475" s="50"/>
      <c r="K475" s="21"/>
      <c r="L475" s="58"/>
      <c r="M475" s="50"/>
    </row>
    <row r="476" spans="2:13" ht="12.75">
      <c r="B476" s="137"/>
      <c r="C476" s="137"/>
      <c r="D476" s="179"/>
      <c r="E476" s="148"/>
      <c r="F476" s="43"/>
      <c r="G476" s="131"/>
      <c r="H476" s="23"/>
      <c r="I476" s="63"/>
      <c r="J476" s="50"/>
      <c r="K476" s="21"/>
      <c r="L476" s="58"/>
      <c r="M476" s="50"/>
    </row>
    <row r="477" spans="2:13" ht="12.75">
      <c r="B477" s="145"/>
      <c r="C477" s="145"/>
      <c r="D477" s="145"/>
      <c r="E477" s="42"/>
      <c r="F477" s="23"/>
      <c r="G477" s="21"/>
      <c r="H477" s="23"/>
      <c r="I477" s="63"/>
      <c r="J477" s="145"/>
      <c r="K477" s="145"/>
      <c r="L477" s="58"/>
      <c r="M477" s="50"/>
    </row>
    <row r="478" spans="2:13" ht="12.75">
      <c r="B478" s="117"/>
      <c r="C478" s="117"/>
      <c r="D478" s="144"/>
      <c r="E478" s="18"/>
      <c r="F478" s="93"/>
      <c r="G478" s="21"/>
      <c r="H478" s="23"/>
      <c r="I478" s="63"/>
      <c r="J478" s="50"/>
      <c r="K478" s="21"/>
      <c r="L478" s="58"/>
      <c r="M478" s="50"/>
    </row>
    <row r="479" spans="2:13" ht="12.75">
      <c r="B479" s="150"/>
      <c r="C479" s="144"/>
      <c r="D479" s="150"/>
      <c r="E479" s="147"/>
      <c r="F479" s="146"/>
      <c r="G479" s="146"/>
      <c r="H479" s="23"/>
      <c r="I479" s="63"/>
      <c r="J479" s="50"/>
      <c r="K479" s="21"/>
      <c r="L479" s="58"/>
      <c r="M479" s="50"/>
    </row>
    <row r="480" spans="2:13" ht="12.75">
      <c r="B480" s="137"/>
      <c r="C480" s="137"/>
      <c r="D480" s="137"/>
      <c r="E480" s="147"/>
      <c r="F480" s="93"/>
      <c r="G480" s="131"/>
      <c r="H480" s="23"/>
      <c r="I480" s="63"/>
      <c r="J480" s="50"/>
      <c r="K480" s="21"/>
      <c r="L480" s="58"/>
      <c r="M480" s="50"/>
    </row>
    <row r="481" spans="2:13" ht="12.75">
      <c r="B481" s="144"/>
      <c r="C481" s="144"/>
      <c r="D481" s="152"/>
      <c r="E481" s="147"/>
      <c r="F481" s="93"/>
      <c r="G481" s="21"/>
      <c r="H481" s="23"/>
      <c r="I481" s="63"/>
      <c r="J481" s="50"/>
      <c r="K481" s="21"/>
      <c r="L481" s="58"/>
      <c r="M481" s="50"/>
    </row>
    <row r="482" spans="2:13" ht="12.75">
      <c r="B482" s="117"/>
      <c r="C482" s="59"/>
      <c r="D482" s="144"/>
      <c r="E482" s="33"/>
      <c r="F482" s="93"/>
      <c r="G482" s="21"/>
      <c r="H482" s="23"/>
      <c r="I482" s="63"/>
      <c r="J482" s="50"/>
      <c r="K482" s="21"/>
      <c r="L482" s="58"/>
      <c r="M482" s="50"/>
    </row>
    <row r="483" spans="2:13" ht="12.75">
      <c r="B483" s="117"/>
      <c r="C483" s="117"/>
      <c r="D483" s="144"/>
      <c r="E483" s="17"/>
      <c r="F483" s="93"/>
      <c r="G483" s="21"/>
      <c r="H483" s="23"/>
      <c r="I483" s="63"/>
      <c r="J483" s="45"/>
      <c r="K483" s="21"/>
      <c r="L483" s="58"/>
      <c r="M483" s="50"/>
    </row>
    <row r="484" spans="2:13" ht="12.75">
      <c r="B484" s="144"/>
      <c r="C484" s="164"/>
      <c r="D484" s="144"/>
      <c r="E484" s="146"/>
      <c r="F484" s="43"/>
      <c r="G484" s="131"/>
      <c r="H484" s="23"/>
      <c r="I484" s="63"/>
      <c r="J484" s="154"/>
      <c r="K484" s="21"/>
      <c r="L484" s="58"/>
      <c r="M484" s="45"/>
    </row>
    <row r="485" spans="2:13" ht="12.75">
      <c r="B485" s="158"/>
      <c r="C485" s="137"/>
      <c r="D485" s="158"/>
      <c r="E485" s="156"/>
      <c r="F485" s="43"/>
      <c r="G485" s="131"/>
      <c r="H485" s="23"/>
      <c r="I485" s="63"/>
      <c r="J485" s="154"/>
      <c r="K485" s="21"/>
      <c r="L485" s="58"/>
      <c r="M485" s="45"/>
    </row>
    <row r="486" spans="2:13" ht="12.75">
      <c r="B486" s="144"/>
      <c r="C486" s="137"/>
      <c r="D486" s="151"/>
      <c r="E486" s="147"/>
      <c r="F486" s="93"/>
      <c r="G486" s="131"/>
      <c r="H486" s="23"/>
      <c r="I486" s="63"/>
      <c r="J486" s="45"/>
      <c r="K486" s="21"/>
      <c r="L486" s="58"/>
      <c r="M486" s="50"/>
    </row>
    <row r="487" spans="2:13" ht="12.75">
      <c r="B487" s="137"/>
      <c r="C487" s="137"/>
      <c r="D487" s="161"/>
      <c r="E487" s="147"/>
      <c r="F487" s="93"/>
      <c r="G487" s="131"/>
      <c r="H487" s="23"/>
      <c r="I487" s="63"/>
      <c r="J487" s="50"/>
      <c r="K487" s="21"/>
      <c r="L487" s="58"/>
      <c r="M487" s="50"/>
    </row>
    <row r="488" spans="2:13" ht="12.75">
      <c r="B488" s="144"/>
      <c r="C488" s="137"/>
      <c r="D488" s="59"/>
      <c r="E488" s="147"/>
      <c r="F488" s="93"/>
      <c r="G488" s="131"/>
      <c r="H488" s="23"/>
      <c r="I488" s="63"/>
      <c r="J488" s="45"/>
      <c r="K488" s="21"/>
      <c r="L488" s="58"/>
      <c r="M488" s="50"/>
    </row>
    <row r="489" spans="2:13" ht="12.75">
      <c r="B489" s="145"/>
      <c r="C489" s="145"/>
      <c r="D489" s="145"/>
      <c r="E489" s="147"/>
      <c r="F489" s="23"/>
      <c r="G489" s="21"/>
      <c r="H489" s="23"/>
      <c r="I489" s="63"/>
      <c r="J489" s="145"/>
      <c r="K489" s="145"/>
      <c r="L489" s="58"/>
      <c r="M489" s="50"/>
    </row>
    <row r="490" spans="2:13" ht="12.75">
      <c r="B490" s="145"/>
      <c r="C490" s="145"/>
      <c r="D490" s="145"/>
      <c r="E490" s="157"/>
      <c r="F490" s="93"/>
      <c r="G490" s="21"/>
      <c r="H490" s="23"/>
      <c r="I490" s="63"/>
      <c r="J490" s="145"/>
      <c r="K490" s="145"/>
      <c r="L490" s="58"/>
      <c r="M490" s="50"/>
    </row>
    <row r="491" spans="2:13" ht="12.75">
      <c r="B491" s="144"/>
      <c r="C491" s="144"/>
      <c r="D491" s="144"/>
      <c r="E491" s="156"/>
      <c r="F491" s="93"/>
      <c r="G491" s="21"/>
      <c r="H491" s="23"/>
      <c r="I491" s="63"/>
      <c r="J491" s="45"/>
      <c r="K491" s="21"/>
      <c r="L491" s="58"/>
      <c r="M491" s="50"/>
    </row>
    <row r="492" spans="2:13" ht="12.75">
      <c r="B492" s="137"/>
      <c r="C492" s="137"/>
      <c r="D492" s="149"/>
      <c r="E492" s="147"/>
      <c r="F492" s="93"/>
      <c r="G492" s="131"/>
      <c r="H492" s="23"/>
      <c r="I492" s="63"/>
      <c r="J492" s="50"/>
      <c r="K492" s="21"/>
      <c r="L492" s="58"/>
      <c r="M492" s="50"/>
    </row>
    <row r="493" spans="2:13" ht="12.75">
      <c r="B493" s="144"/>
      <c r="C493" s="137"/>
      <c r="D493" s="151"/>
      <c r="E493" s="147"/>
      <c r="F493" s="93"/>
      <c r="G493" s="21"/>
      <c r="H493" s="23"/>
      <c r="I493" s="63"/>
      <c r="J493" s="50"/>
      <c r="K493" s="21"/>
      <c r="L493" s="58"/>
      <c r="M493" s="50"/>
    </row>
    <row r="494" spans="2:13" ht="12.75">
      <c r="B494" s="137"/>
      <c r="C494" s="137"/>
      <c r="D494" s="144"/>
      <c r="E494" s="147"/>
      <c r="F494" s="93"/>
      <c r="G494" s="131"/>
      <c r="H494" s="23"/>
      <c r="I494" s="63"/>
      <c r="J494" s="50"/>
      <c r="K494" s="21"/>
      <c r="L494" s="58"/>
      <c r="M494" s="50"/>
    </row>
    <row r="495" spans="2:13" ht="12.75">
      <c r="B495" s="144"/>
      <c r="C495" s="137"/>
      <c r="D495" s="59"/>
      <c r="E495" s="147"/>
      <c r="F495" s="93"/>
      <c r="G495" s="131"/>
      <c r="H495" s="23"/>
      <c r="I495" s="63"/>
      <c r="J495" s="45"/>
      <c r="K495" s="21"/>
      <c r="L495" s="58"/>
      <c r="M495" s="50"/>
    </row>
    <row r="496" spans="2:13" ht="12.75">
      <c r="B496" s="150"/>
      <c r="C496" s="144"/>
      <c r="D496" s="150"/>
      <c r="E496" s="147"/>
      <c r="F496" s="146"/>
      <c r="G496" s="146"/>
      <c r="H496" s="23"/>
      <c r="I496" s="63"/>
      <c r="J496" s="50"/>
      <c r="K496" s="21"/>
      <c r="L496" s="58"/>
      <c r="M496" s="50"/>
    </row>
    <row r="497" spans="2:13" ht="12.75">
      <c r="B497" s="145"/>
      <c r="C497" s="145"/>
      <c r="D497" s="145"/>
      <c r="E497" s="146"/>
      <c r="F497" s="93"/>
      <c r="G497" s="21"/>
      <c r="H497" s="23"/>
      <c r="I497" s="63"/>
      <c r="J497" s="145"/>
      <c r="K497" s="145"/>
      <c r="L497" s="58"/>
      <c r="M497" s="50"/>
    </row>
    <row r="498" spans="2:13" ht="12.75">
      <c r="B498" s="144"/>
      <c r="C498" s="144"/>
      <c r="D498" s="117"/>
      <c r="E498" s="126"/>
      <c r="F498" s="93"/>
      <c r="G498" s="21"/>
      <c r="H498" s="23"/>
      <c r="I498" s="63"/>
      <c r="J498" s="45"/>
      <c r="K498" s="21"/>
      <c r="L498" s="58"/>
      <c r="M498" s="50"/>
    </row>
    <row r="499" spans="2:13" ht="12.75">
      <c r="B499" s="137"/>
      <c r="C499" s="137"/>
      <c r="D499" s="152"/>
      <c r="E499" s="147"/>
      <c r="F499" s="93"/>
      <c r="G499" s="131"/>
      <c r="H499" s="23"/>
      <c r="I499" s="63"/>
      <c r="J499" s="50"/>
      <c r="K499" s="21"/>
      <c r="L499" s="58"/>
      <c r="M499" s="50"/>
    </row>
    <row r="500" spans="2:13" ht="12.75">
      <c r="B500" s="137"/>
      <c r="C500" s="179"/>
      <c r="D500" s="137"/>
      <c r="E500" s="147"/>
      <c r="F500" s="93"/>
      <c r="G500" s="131"/>
      <c r="H500" s="23"/>
      <c r="I500" s="63"/>
      <c r="J500" s="50"/>
      <c r="K500" s="21"/>
      <c r="L500" s="58"/>
      <c r="M500" s="50"/>
    </row>
    <row r="501" spans="2:13" ht="12.75">
      <c r="B501" s="137"/>
      <c r="C501" s="137"/>
      <c r="D501" s="153"/>
      <c r="E501" s="146"/>
      <c r="F501" s="43"/>
      <c r="G501" s="131"/>
      <c r="H501" s="23"/>
      <c r="I501" s="63"/>
      <c r="J501" s="50"/>
      <c r="K501" s="21"/>
      <c r="L501" s="58"/>
      <c r="M501" s="50"/>
    </row>
  </sheetData>
  <sheetProtection/>
  <conditionalFormatting sqref="E446:E453">
    <cfRule type="cellIs" priority="1" dxfId="2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9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10" customWidth="1"/>
    <col min="11" max="11" width="2.77734375" style="1" customWidth="1"/>
    <col min="12" max="12" width="6.77734375" style="1" customWidth="1"/>
    <col min="13" max="13" width="3.5546875" style="2" customWidth="1"/>
    <col min="14" max="14" width="4.88671875" style="94" customWidth="1"/>
    <col min="15" max="15" width="5.21484375" style="1" hidden="1" customWidth="1"/>
    <col min="16" max="16" width="7.21484375" style="1" customWidth="1"/>
    <col min="17" max="17" width="3.6640625" style="1" customWidth="1"/>
    <col min="18" max="18" width="4.21484375" style="1" customWidth="1"/>
    <col min="19" max="16384" width="8.88671875" style="1" customWidth="1"/>
  </cols>
  <sheetData>
    <row r="1" spans="3:8" ht="12.75">
      <c r="C1" s="1"/>
      <c r="F1" s="89"/>
      <c r="H1" s="9"/>
    </row>
    <row r="2" ht="12.75">
      <c r="F2" s="89"/>
    </row>
    <row r="3" spans="2:8" ht="12.75">
      <c r="B3" s="29"/>
      <c r="C3" s="1"/>
      <c r="F3" s="89"/>
      <c r="H3" s="1"/>
    </row>
    <row r="4" spans="3:15" ht="12.75">
      <c r="C4" s="1"/>
      <c r="F4" s="98" t="s">
        <v>320</v>
      </c>
      <c r="G4" s="3"/>
      <c r="H4" s="6"/>
      <c r="I4" s="6"/>
      <c r="J4" s="111"/>
      <c r="K4" s="6"/>
      <c r="L4" s="6"/>
      <c r="M4" s="3"/>
      <c r="N4" s="95"/>
      <c r="O4" s="6"/>
    </row>
    <row r="5" spans="3:8" ht="12.75">
      <c r="C5" s="1"/>
      <c r="F5" s="89"/>
      <c r="H5" s="1"/>
    </row>
    <row r="6" spans="1:12" ht="15" customHeight="1">
      <c r="A6" s="7" t="s">
        <v>852</v>
      </c>
      <c r="B6" s="7"/>
      <c r="C6" s="7"/>
      <c r="D6" s="7"/>
      <c r="E6" s="7"/>
      <c r="F6" s="90"/>
      <c r="G6" s="8"/>
      <c r="H6" s="8"/>
      <c r="I6" s="7"/>
      <c r="J6" s="112"/>
      <c r="K6" s="8"/>
      <c r="L6" s="8"/>
    </row>
    <row r="7" spans="13:15" ht="12.75">
      <c r="M7" s="220"/>
      <c r="N7" s="220"/>
      <c r="O7" s="220"/>
    </row>
    <row r="8" spans="1:16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92" t="s">
        <v>1</v>
      </c>
      <c r="G8" s="4" t="s">
        <v>2</v>
      </c>
      <c r="H8" s="4" t="s">
        <v>3</v>
      </c>
      <c r="I8" s="4" t="s">
        <v>8</v>
      </c>
      <c r="J8" s="113" t="s">
        <v>4</v>
      </c>
      <c r="K8" s="5" t="s">
        <v>2</v>
      </c>
      <c r="L8" s="5" t="s">
        <v>14</v>
      </c>
      <c r="M8" s="221" t="s">
        <v>23</v>
      </c>
      <c r="N8" s="222"/>
      <c r="O8" s="5" t="s">
        <v>7</v>
      </c>
      <c r="P8" s="139" t="s">
        <v>321</v>
      </c>
    </row>
    <row r="9" spans="1:16" s="24" customFormat="1" ht="12.75" customHeight="1">
      <c r="A9" s="16">
        <v>1</v>
      </c>
      <c r="B9" s="145" t="s">
        <v>378</v>
      </c>
      <c r="C9" s="145" t="s">
        <v>379</v>
      </c>
      <c r="D9" s="145" t="s">
        <v>827</v>
      </c>
      <c r="E9" s="147" t="s">
        <v>153</v>
      </c>
      <c r="F9" s="177">
        <v>5415</v>
      </c>
      <c r="G9" s="174">
        <v>6</v>
      </c>
      <c r="H9" s="23">
        <f aca="true" t="shared" si="0" ref="H9:H15">F9-50*G9</f>
        <v>5115</v>
      </c>
      <c r="I9" s="63">
        <f>G9/F9*100</f>
        <v>0.110803324099723</v>
      </c>
      <c r="J9" s="45"/>
      <c r="K9" s="21"/>
      <c r="L9" s="58">
        <f aca="true" t="shared" si="1" ref="L9:L15">J9*100-K9*250</f>
        <v>0</v>
      </c>
      <c r="M9" s="147" t="s">
        <v>814</v>
      </c>
      <c r="N9" s="19">
        <v>22</v>
      </c>
      <c r="O9" s="18"/>
      <c r="P9" s="140"/>
    </row>
    <row r="10" spans="1:17" s="24" customFormat="1" ht="12.75" customHeight="1">
      <c r="A10" s="16">
        <v>2</v>
      </c>
      <c r="B10" s="142" t="s">
        <v>99</v>
      </c>
      <c r="C10" s="144" t="s">
        <v>87</v>
      </c>
      <c r="D10" s="142" t="s">
        <v>302</v>
      </c>
      <c r="E10" s="146" t="s">
        <v>148</v>
      </c>
      <c r="F10" s="127"/>
      <c r="G10" s="190"/>
      <c r="H10" s="138">
        <f t="shared" si="0"/>
        <v>0</v>
      </c>
      <c r="I10" s="63"/>
      <c r="J10" s="45">
        <v>90</v>
      </c>
      <c r="K10" s="48">
        <v>10</v>
      </c>
      <c r="L10" s="130">
        <f t="shared" si="1"/>
        <v>6500</v>
      </c>
      <c r="M10" s="191" t="s">
        <v>104</v>
      </c>
      <c r="N10" s="88">
        <v>22</v>
      </c>
      <c r="O10" s="88">
        <v>22</v>
      </c>
      <c r="P10" s="18"/>
      <c r="Q10" s="28"/>
    </row>
    <row r="11" spans="1:17" s="24" customFormat="1" ht="12.75" customHeight="1">
      <c r="A11" s="16">
        <v>3</v>
      </c>
      <c r="B11" s="137" t="s">
        <v>259</v>
      </c>
      <c r="C11" s="137" t="s">
        <v>24</v>
      </c>
      <c r="D11" s="187" t="s">
        <v>316</v>
      </c>
      <c r="E11" s="147" t="s">
        <v>148</v>
      </c>
      <c r="F11" s="93">
        <v>5512</v>
      </c>
      <c r="G11" s="168">
        <v>5</v>
      </c>
      <c r="H11" s="23">
        <f t="shared" si="0"/>
        <v>5262</v>
      </c>
      <c r="I11" s="63">
        <f>G11/F11*100</f>
        <v>0.09071117561683599</v>
      </c>
      <c r="J11" s="50">
        <v>144</v>
      </c>
      <c r="K11" s="21">
        <v>17</v>
      </c>
      <c r="L11" s="58">
        <f t="shared" si="1"/>
        <v>10150</v>
      </c>
      <c r="M11" s="147" t="s">
        <v>111</v>
      </c>
      <c r="N11" s="19">
        <v>4</v>
      </c>
      <c r="O11" s="19">
        <v>4</v>
      </c>
      <c r="P11" s="18"/>
      <c r="Q11" s="28"/>
    </row>
    <row r="12" spans="1:17" s="24" customFormat="1" ht="12.75" customHeight="1">
      <c r="A12" s="16">
        <v>4</v>
      </c>
      <c r="B12" s="137" t="s">
        <v>231</v>
      </c>
      <c r="C12" s="137" t="s">
        <v>85</v>
      </c>
      <c r="D12" s="187" t="s">
        <v>850</v>
      </c>
      <c r="E12" s="42" t="s">
        <v>150</v>
      </c>
      <c r="F12" s="93">
        <v>4662</v>
      </c>
      <c r="G12" s="168">
        <v>5</v>
      </c>
      <c r="H12" s="23">
        <f t="shared" si="0"/>
        <v>4412</v>
      </c>
      <c r="I12" s="63">
        <f>G12/F12*100</f>
        <v>0.10725010725010724</v>
      </c>
      <c r="J12" s="50">
        <v>136</v>
      </c>
      <c r="K12" s="21">
        <v>10</v>
      </c>
      <c r="L12" s="58">
        <f t="shared" si="1"/>
        <v>11100</v>
      </c>
      <c r="M12" s="147" t="s">
        <v>111</v>
      </c>
      <c r="N12" s="19">
        <v>6</v>
      </c>
      <c r="O12" s="19">
        <v>6</v>
      </c>
      <c r="P12" s="18"/>
      <c r="Q12" s="28"/>
    </row>
    <row r="13" spans="1:17" s="24" customFormat="1" ht="12.75" customHeight="1">
      <c r="A13" s="16">
        <v>5</v>
      </c>
      <c r="B13" s="161" t="s">
        <v>664</v>
      </c>
      <c r="C13" s="137" t="s">
        <v>30</v>
      </c>
      <c r="D13" s="161" t="s">
        <v>821</v>
      </c>
      <c r="E13" s="147" t="s">
        <v>269</v>
      </c>
      <c r="F13" s="167">
        <v>3906</v>
      </c>
      <c r="G13" s="173">
        <v>1</v>
      </c>
      <c r="H13" s="23">
        <f t="shared" si="0"/>
        <v>3856</v>
      </c>
      <c r="I13" s="63">
        <f>G13/F13*100</f>
        <v>0.025601638504864313</v>
      </c>
      <c r="J13" s="50">
        <v>168</v>
      </c>
      <c r="K13" s="21">
        <v>13</v>
      </c>
      <c r="L13" s="58">
        <f t="shared" si="1"/>
        <v>13550</v>
      </c>
      <c r="M13" s="147" t="s">
        <v>105</v>
      </c>
      <c r="N13" s="19">
        <v>2</v>
      </c>
      <c r="O13" s="19">
        <v>2</v>
      </c>
      <c r="P13" s="18"/>
      <c r="Q13" s="28"/>
    </row>
    <row r="14" spans="1:17" s="24" customFormat="1" ht="12.75" customHeight="1">
      <c r="A14" s="16">
        <v>6</v>
      </c>
      <c r="B14" s="59" t="s">
        <v>555</v>
      </c>
      <c r="C14" s="59" t="s">
        <v>72</v>
      </c>
      <c r="D14" s="137" t="s">
        <v>840</v>
      </c>
      <c r="E14" s="18" t="s">
        <v>149</v>
      </c>
      <c r="F14" s="93">
        <v>4003</v>
      </c>
      <c r="G14" s="168">
        <v>0</v>
      </c>
      <c r="H14" s="23">
        <f t="shared" si="0"/>
        <v>4003</v>
      </c>
      <c r="I14" s="63">
        <f>G14/F14*100</f>
        <v>0</v>
      </c>
      <c r="J14" s="50">
        <v>117</v>
      </c>
      <c r="K14" s="21">
        <v>5</v>
      </c>
      <c r="L14" s="58">
        <f t="shared" si="1"/>
        <v>10450</v>
      </c>
      <c r="M14" s="147" t="s">
        <v>105</v>
      </c>
      <c r="N14" s="19">
        <v>13</v>
      </c>
      <c r="O14" s="19">
        <v>13</v>
      </c>
      <c r="P14" s="18"/>
      <c r="Q14" s="28"/>
    </row>
    <row r="15" spans="1:17" ht="12.75">
      <c r="A15" s="16">
        <v>7</v>
      </c>
      <c r="B15" s="117" t="s">
        <v>558</v>
      </c>
      <c r="C15" s="117" t="s">
        <v>81</v>
      </c>
      <c r="D15" s="158" t="s">
        <v>136</v>
      </c>
      <c r="E15" s="17" t="s">
        <v>148</v>
      </c>
      <c r="F15" s="93">
        <v>3670</v>
      </c>
      <c r="G15" s="169">
        <v>0</v>
      </c>
      <c r="H15" s="23">
        <f t="shared" si="0"/>
        <v>3670</v>
      </c>
      <c r="I15" s="63">
        <f>G15/F15*100</f>
        <v>0</v>
      </c>
      <c r="J15" s="45">
        <v>101</v>
      </c>
      <c r="K15" s="21">
        <v>2</v>
      </c>
      <c r="L15" s="58">
        <f t="shared" si="1"/>
        <v>9600</v>
      </c>
      <c r="M15" s="50"/>
      <c r="N15" s="18"/>
      <c r="O15" s="19"/>
      <c r="P15" s="18">
        <v>238</v>
      </c>
      <c r="Q15" s="28"/>
    </row>
    <row r="16" spans="1:16" ht="12.75">
      <c r="A16" s="16"/>
      <c r="B16" s="36"/>
      <c r="C16" s="36"/>
      <c r="D16" s="36"/>
      <c r="E16" s="18"/>
      <c r="F16" s="93"/>
      <c r="G16" s="19"/>
      <c r="H16" s="43"/>
      <c r="I16" s="63"/>
      <c r="J16" s="50"/>
      <c r="K16" s="19"/>
      <c r="L16" s="58"/>
      <c r="M16" s="18"/>
      <c r="N16" s="19"/>
      <c r="O16" s="60"/>
      <c r="P16" s="141"/>
    </row>
    <row r="17" spans="1:16" ht="12.75">
      <c r="A17" s="16"/>
      <c r="B17" s="59"/>
      <c r="C17" s="36"/>
      <c r="D17" s="36"/>
      <c r="E17" s="18"/>
      <c r="F17" s="93"/>
      <c r="G17" s="19"/>
      <c r="H17" s="43"/>
      <c r="I17" s="63"/>
      <c r="J17" s="50"/>
      <c r="K17" s="19"/>
      <c r="L17" s="58"/>
      <c r="M17" s="18"/>
      <c r="N17" s="19"/>
      <c r="O17" s="18"/>
      <c r="P17" s="141"/>
    </row>
    <row r="18" spans="1:16" ht="12.75">
      <c r="A18" s="16"/>
      <c r="B18" s="59"/>
      <c r="C18" s="36"/>
      <c r="D18" s="59"/>
      <c r="E18" s="18"/>
      <c r="F18" s="93"/>
      <c r="G18" s="19"/>
      <c r="H18" s="43"/>
      <c r="I18" s="63"/>
      <c r="J18" s="105"/>
      <c r="K18" s="19"/>
      <c r="L18" s="58"/>
      <c r="M18" s="18"/>
      <c r="N18" s="19"/>
      <c r="O18" s="18"/>
      <c r="P18" s="141"/>
    </row>
  </sheetData>
  <sheetProtection/>
  <mergeCells count="2">
    <mergeCell ref="M7:O7"/>
    <mergeCell ref="M8:N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Ronnie:</dc:creator>
  <cp:keywords/>
  <dc:description/>
  <cp:lastModifiedBy>jaroslav.konupek</cp:lastModifiedBy>
  <cp:lastPrinted>2011-04-05T10:25:25Z</cp:lastPrinted>
  <dcterms:created xsi:type="dcterms:W3CDTF">2002-03-23T14:09:14Z</dcterms:created>
  <dcterms:modified xsi:type="dcterms:W3CDTF">2011-04-11T05:55:52Z</dcterms:modified>
  <cp:category/>
  <cp:version/>
  <cp:contentType/>
  <cp:contentStatus/>
</cp:coreProperties>
</file>