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075" windowWidth="19260" windowHeight="6000" tabRatio="788" activeTab="5"/>
  </bookViews>
  <sheets>
    <sheet name="IV.0.1" sheetId="34" r:id="rId1"/>
    <sheet name="IV.0.d1" sheetId="35" r:id="rId2"/>
    <sheet name="IV.1.1" sheetId="12" r:id="rId3"/>
    <sheet name="IV.1.d1" sheetId="2" r:id="rId4"/>
    <sheet name="IV.1.d2" sheetId="7" r:id="rId5"/>
    <sheet name="IV.1.d3" sheetId="9" r:id="rId6"/>
    <sheet name="IV.1.d4" sheetId="13" r:id="rId7"/>
    <sheet name="IV.2.1" sheetId="14" r:id="rId8"/>
    <sheet name="IV.2.2" sheetId="15" r:id="rId9"/>
    <sheet name="IV.2.d1" sheetId="16" r:id="rId10"/>
    <sheet name="IV.2.d2" sheetId="19" r:id="rId11"/>
    <sheet name="IV.2.d3" sheetId="36" r:id="rId12"/>
    <sheet name="IV.3.1" sheetId="22" r:id="rId13"/>
    <sheet name="IV.3.d1" sheetId="21" r:id="rId14"/>
    <sheet name="IV.3.d2" sheetId="23" r:id="rId15"/>
    <sheet name="IV.4.1" sheetId="24" r:id="rId16"/>
    <sheet name="IV.4.2" sheetId="27" r:id="rId17"/>
    <sheet name="IV.4.3" sheetId="28" r:id="rId18"/>
    <sheet name="IV.4.d1" sheetId="25" r:id="rId19"/>
    <sheet name="IV.4.d2" sheetId="26" r:id="rId20"/>
    <sheet name="IV.4.d3" sheetId="29" r:id="rId21"/>
    <sheet name="IV.4.d4" sheetId="30" r:id="rId22"/>
  </sheets>
  <calcPr calcId="145621"/>
</workbook>
</file>

<file path=xl/calcChain.xml><?xml version="1.0" encoding="utf-8"?>
<calcChain xmlns="http://schemas.openxmlformats.org/spreadsheetml/2006/main">
  <c r="T182" i="9" l="1"/>
  <c r="N169" i="9"/>
  <c r="T169" i="9"/>
  <c r="N170" i="9"/>
  <c r="O170" i="9"/>
  <c r="P170" i="9"/>
  <c r="Q170" i="9"/>
  <c r="R170" i="9"/>
  <c r="S170" i="9"/>
  <c r="T170" i="9"/>
  <c r="N171" i="9"/>
  <c r="O171" i="9"/>
  <c r="P171" i="9"/>
  <c r="Q171" i="9"/>
  <c r="R171" i="9"/>
  <c r="S171" i="9"/>
  <c r="T171" i="9"/>
  <c r="N172" i="9"/>
  <c r="O172" i="9"/>
  <c r="P172" i="9"/>
  <c r="Q172" i="9"/>
  <c r="R172" i="9"/>
  <c r="S172" i="9"/>
  <c r="T172" i="9"/>
  <c r="N173" i="9"/>
  <c r="O173" i="9"/>
  <c r="P173" i="9"/>
  <c r="Q173" i="9"/>
  <c r="R173" i="9"/>
  <c r="S173" i="9"/>
  <c r="T173" i="9"/>
  <c r="N174" i="9"/>
  <c r="O174" i="9"/>
  <c r="P174" i="9"/>
  <c r="Q174" i="9"/>
  <c r="R174" i="9"/>
  <c r="S174" i="9"/>
  <c r="T174" i="9"/>
  <c r="N175" i="9"/>
  <c r="O175" i="9"/>
  <c r="P175" i="9"/>
  <c r="Q175" i="9"/>
  <c r="R175" i="9"/>
  <c r="S175" i="9"/>
  <c r="T175" i="9"/>
  <c r="N176" i="9"/>
  <c r="O176" i="9"/>
  <c r="P176" i="9"/>
  <c r="Q176" i="9"/>
  <c r="R176" i="9"/>
  <c r="S176" i="9"/>
  <c r="T176" i="9"/>
  <c r="N177" i="9"/>
  <c r="O177" i="9"/>
  <c r="P177" i="9"/>
  <c r="Q177" i="9"/>
  <c r="R177" i="9"/>
  <c r="S177" i="9"/>
  <c r="T177" i="9"/>
  <c r="N178" i="9"/>
  <c r="O178" i="9"/>
  <c r="P178" i="9"/>
  <c r="Q178" i="9"/>
  <c r="R178" i="9"/>
  <c r="S178" i="9"/>
  <c r="T178" i="9"/>
  <c r="N179" i="9"/>
  <c r="O179" i="9"/>
  <c r="P179" i="9"/>
  <c r="Q179" i="9"/>
  <c r="R179" i="9"/>
  <c r="S179" i="9"/>
  <c r="T179" i="9"/>
  <c r="N180" i="9"/>
  <c r="O180" i="9"/>
  <c r="P180" i="9"/>
  <c r="Q180" i="9"/>
  <c r="R180" i="9"/>
  <c r="S180" i="9"/>
  <c r="T180" i="9"/>
  <c r="N181" i="9"/>
  <c r="O181" i="9"/>
  <c r="P181" i="9"/>
  <c r="Q181" i="9"/>
  <c r="R181" i="9"/>
  <c r="S181" i="9"/>
  <c r="T181" i="9"/>
  <c r="N182" i="9"/>
  <c r="O182" i="9"/>
  <c r="P182" i="9"/>
  <c r="Q182" i="9"/>
  <c r="R182" i="9"/>
  <c r="S182" i="9"/>
  <c r="N183" i="9"/>
  <c r="O183" i="9"/>
  <c r="P183" i="9"/>
  <c r="Q183" i="9"/>
  <c r="R183" i="9"/>
  <c r="S183" i="9"/>
  <c r="T183" i="9"/>
  <c r="O169" i="9"/>
  <c r="P169" i="9"/>
  <c r="Q169" i="9"/>
  <c r="R169" i="9"/>
  <c r="S169" i="9"/>
  <c r="Q154" i="9"/>
  <c r="O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5" i="9"/>
  <c r="Q156" i="9"/>
  <c r="Q157" i="9"/>
  <c r="Q158" i="9"/>
  <c r="Q159" i="9"/>
  <c r="Q160" i="9"/>
  <c r="Q161" i="9"/>
  <c r="Q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29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F85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11" i="2"/>
  <c r="F77" i="2"/>
  <c r="F78" i="2"/>
  <c r="F79" i="2"/>
  <c r="F80" i="2"/>
  <c r="F81" i="2"/>
  <c r="F82" i="2"/>
  <c r="F83" i="2"/>
  <c r="F84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76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42" i="2"/>
  <c r="N234" i="34"/>
  <c r="L193" i="34"/>
  <c r="N235" i="34"/>
  <c r="O235" i="34"/>
  <c r="P235" i="34"/>
  <c r="Q235" i="34"/>
  <c r="R235" i="34"/>
  <c r="S235" i="34"/>
  <c r="T235" i="34"/>
  <c r="N236" i="34"/>
  <c r="O236" i="34"/>
  <c r="P236" i="34"/>
  <c r="Q236" i="34"/>
  <c r="R236" i="34"/>
  <c r="S236" i="34"/>
  <c r="T236" i="34"/>
  <c r="N237" i="34"/>
  <c r="O237" i="34"/>
  <c r="P237" i="34"/>
  <c r="Q237" i="34"/>
  <c r="R237" i="34"/>
  <c r="S237" i="34"/>
  <c r="T237" i="34"/>
  <c r="N238" i="34"/>
  <c r="O238" i="34"/>
  <c r="P238" i="34"/>
  <c r="Q238" i="34"/>
  <c r="R238" i="34"/>
  <c r="S238" i="34"/>
  <c r="T238" i="34"/>
  <c r="N239" i="34"/>
  <c r="O239" i="34"/>
  <c r="P239" i="34"/>
  <c r="Q239" i="34"/>
  <c r="R239" i="34"/>
  <c r="S239" i="34"/>
  <c r="T239" i="34"/>
  <c r="N240" i="34"/>
  <c r="O240" i="34"/>
  <c r="P240" i="34"/>
  <c r="Q240" i="34"/>
  <c r="R240" i="34"/>
  <c r="S240" i="34"/>
  <c r="T240" i="34"/>
  <c r="N241" i="34"/>
  <c r="O241" i="34"/>
  <c r="P241" i="34"/>
  <c r="Q241" i="34"/>
  <c r="R241" i="34"/>
  <c r="S241" i="34"/>
  <c r="T241" i="34"/>
  <c r="N242" i="34"/>
  <c r="O242" i="34"/>
  <c r="P242" i="34"/>
  <c r="Q242" i="34"/>
  <c r="R242" i="34"/>
  <c r="S242" i="34"/>
  <c r="T242" i="34"/>
  <c r="N243" i="34"/>
  <c r="O243" i="34"/>
  <c r="P243" i="34"/>
  <c r="Q243" i="34"/>
  <c r="R243" i="34"/>
  <c r="S243" i="34"/>
  <c r="T243" i="34"/>
  <c r="N244" i="34"/>
  <c r="O244" i="34"/>
  <c r="P244" i="34"/>
  <c r="Q244" i="34"/>
  <c r="R244" i="34"/>
  <c r="S244" i="34"/>
  <c r="T244" i="34"/>
  <c r="N245" i="34"/>
  <c r="O245" i="34"/>
  <c r="P245" i="34"/>
  <c r="Q245" i="34"/>
  <c r="R245" i="34"/>
  <c r="S245" i="34"/>
  <c r="T245" i="34"/>
  <c r="N246" i="34"/>
  <c r="O246" i="34"/>
  <c r="P246" i="34"/>
  <c r="Q246" i="34"/>
  <c r="R246" i="34"/>
  <c r="S246" i="34"/>
  <c r="T246" i="34"/>
  <c r="N247" i="34"/>
  <c r="O247" i="34"/>
  <c r="P247" i="34"/>
  <c r="Q247" i="34"/>
  <c r="R247" i="34"/>
  <c r="S247" i="34"/>
  <c r="T247" i="34"/>
  <c r="N248" i="34"/>
  <c r="O248" i="34"/>
  <c r="P248" i="34"/>
  <c r="Q248" i="34"/>
  <c r="R248" i="34"/>
  <c r="S248" i="34"/>
  <c r="T248" i="34"/>
  <c r="O234" i="34"/>
  <c r="P234" i="34"/>
  <c r="Q234" i="34"/>
  <c r="R234" i="34"/>
  <c r="S234" i="34"/>
  <c r="T234" i="34"/>
  <c r="L194" i="34"/>
  <c r="M194" i="34"/>
  <c r="N194" i="34"/>
  <c r="O194" i="34"/>
  <c r="P194" i="34"/>
  <c r="Q194" i="34"/>
  <c r="L195" i="34"/>
  <c r="M195" i="34"/>
  <c r="N195" i="34"/>
  <c r="O195" i="34"/>
  <c r="P195" i="34"/>
  <c r="Q195" i="34"/>
  <c r="L196" i="34"/>
  <c r="M196" i="34"/>
  <c r="N196" i="34"/>
  <c r="O196" i="34"/>
  <c r="P196" i="34"/>
  <c r="Q196" i="34"/>
  <c r="L197" i="34"/>
  <c r="M197" i="34"/>
  <c r="N197" i="34"/>
  <c r="O197" i="34"/>
  <c r="P197" i="34"/>
  <c r="Q197" i="34"/>
  <c r="L198" i="34"/>
  <c r="M198" i="34"/>
  <c r="N198" i="34"/>
  <c r="O198" i="34"/>
  <c r="P198" i="34"/>
  <c r="Q198" i="34"/>
  <c r="L199" i="34"/>
  <c r="M199" i="34"/>
  <c r="N199" i="34"/>
  <c r="O199" i="34"/>
  <c r="P199" i="34"/>
  <c r="Q199" i="34"/>
  <c r="L200" i="34"/>
  <c r="M200" i="34"/>
  <c r="N200" i="34"/>
  <c r="O200" i="34"/>
  <c r="P200" i="34"/>
  <c r="Q200" i="34"/>
  <c r="L201" i="34"/>
  <c r="M201" i="34"/>
  <c r="N201" i="34"/>
  <c r="O201" i="34"/>
  <c r="P201" i="34"/>
  <c r="Q201" i="34"/>
  <c r="L202" i="34"/>
  <c r="M202" i="34"/>
  <c r="N202" i="34"/>
  <c r="O202" i="34"/>
  <c r="P202" i="34"/>
  <c r="Q202" i="34"/>
  <c r="L203" i="34"/>
  <c r="M203" i="34"/>
  <c r="N203" i="34"/>
  <c r="O203" i="34"/>
  <c r="P203" i="34"/>
  <c r="Q203" i="34"/>
  <c r="L204" i="34"/>
  <c r="M204" i="34"/>
  <c r="N204" i="34"/>
  <c r="O204" i="34"/>
  <c r="P204" i="34"/>
  <c r="Q204" i="34"/>
  <c r="L205" i="34"/>
  <c r="M205" i="34"/>
  <c r="N205" i="34"/>
  <c r="O205" i="34"/>
  <c r="P205" i="34"/>
  <c r="Q205" i="34"/>
  <c r="L206" i="34"/>
  <c r="M206" i="34"/>
  <c r="N206" i="34"/>
  <c r="O206" i="34"/>
  <c r="P206" i="34"/>
  <c r="Q206" i="34"/>
  <c r="L207" i="34"/>
  <c r="M207" i="34"/>
  <c r="N207" i="34"/>
  <c r="O207" i="34"/>
  <c r="P207" i="34"/>
  <c r="Q207" i="34"/>
  <c r="L208" i="34"/>
  <c r="M208" i="34"/>
  <c r="N208" i="34"/>
  <c r="O208" i="34"/>
  <c r="P208" i="34"/>
  <c r="Q208" i="34"/>
  <c r="L209" i="34"/>
  <c r="M209" i="34"/>
  <c r="N209" i="34"/>
  <c r="O209" i="34"/>
  <c r="P209" i="34"/>
  <c r="Q209" i="34"/>
  <c r="L210" i="34"/>
  <c r="M210" i="34"/>
  <c r="N210" i="34"/>
  <c r="O210" i="34"/>
  <c r="P210" i="34"/>
  <c r="Q210" i="34"/>
  <c r="L211" i="34"/>
  <c r="M211" i="34"/>
  <c r="N211" i="34"/>
  <c r="O211" i="34"/>
  <c r="P211" i="34"/>
  <c r="Q211" i="34"/>
  <c r="L212" i="34"/>
  <c r="M212" i="34"/>
  <c r="N212" i="34"/>
  <c r="O212" i="34"/>
  <c r="P212" i="34"/>
  <c r="Q212" i="34"/>
  <c r="L213" i="34"/>
  <c r="M213" i="34"/>
  <c r="N213" i="34"/>
  <c r="O213" i="34"/>
  <c r="P213" i="34"/>
  <c r="Q213" i="34"/>
  <c r="L214" i="34"/>
  <c r="M214" i="34"/>
  <c r="N214" i="34"/>
  <c r="O214" i="34"/>
  <c r="P214" i="34"/>
  <c r="Q214" i="34"/>
  <c r="L215" i="34"/>
  <c r="M215" i="34"/>
  <c r="N215" i="34"/>
  <c r="O215" i="34"/>
  <c r="P215" i="34"/>
  <c r="Q215" i="34"/>
  <c r="L216" i="34"/>
  <c r="M216" i="34"/>
  <c r="N216" i="34"/>
  <c r="O216" i="34"/>
  <c r="P216" i="34"/>
  <c r="Q216" i="34"/>
  <c r="L217" i="34"/>
  <c r="M217" i="34"/>
  <c r="N217" i="34"/>
  <c r="O217" i="34"/>
  <c r="P217" i="34"/>
  <c r="Q217" i="34"/>
  <c r="L218" i="34"/>
  <c r="M218" i="34"/>
  <c r="N218" i="34"/>
  <c r="O218" i="34"/>
  <c r="P218" i="34"/>
  <c r="Q218" i="34"/>
  <c r="L219" i="34"/>
  <c r="M219" i="34"/>
  <c r="N219" i="34"/>
  <c r="O219" i="34"/>
  <c r="P219" i="34"/>
  <c r="Q219" i="34"/>
  <c r="L220" i="34"/>
  <c r="M220" i="34"/>
  <c r="N220" i="34"/>
  <c r="O220" i="34"/>
  <c r="P220" i="34"/>
  <c r="Q220" i="34"/>
  <c r="L221" i="34"/>
  <c r="M221" i="34"/>
  <c r="N221" i="34"/>
  <c r="O221" i="34"/>
  <c r="P221" i="34"/>
  <c r="Q221" i="34"/>
  <c r="L222" i="34"/>
  <c r="M222" i="34"/>
  <c r="N222" i="34"/>
  <c r="O222" i="34"/>
  <c r="P222" i="34"/>
  <c r="Q222" i="34"/>
  <c r="L223" i="34"/>
  <c r="M223" i="34"/>
  <c r="N223" i="34"/>
  <c r="O223" i="34"/>
  <c r="P223" i="34"/>
  <c r="Q223" i="34"/>
  <c r="L224" i="34"/>
  <c r="M224" i="34"/>
  <c r="N224" i="34"/>
  <c r="O224" i="34"/>
  <c r="P224" i="34"/>
  <c r="Q224" i="34"/>
  <c r="L225" i="34"/>
  <c r="M225" i="34"/>
  <c r="N225" i="34"/>
  <c r="O225" i="34"/>
  <c r="P225" i="34"/>
  <c r="Q225" i="34"/>
  <c r="L226" i="34"/>
  <c r="M226" i="34"/>
  <c r="N226" i="34"/>
  <c r="O226" i="34"/>
  <c r="P226" i="34"/>
  <c r="Q226" i="34"/>
  <c r="L227" i="34"/>
  <c r="M227" i="34"/>
  <c r="N227" i="34"/>
  <c r="O227" i="34"/>
  <c r="P227" i="34"/>
  <c r="Q227" i="34"/>
  <c r="M193" i="34"/>
  <c r="N193" i="34"/>
  <c r="O193" i="34"/>
  <c r="P193" i="34"/>
  <c r="Q193" i="34"/>
  <c r="T169" i="34"/>
  <c r="N170" i="34"/>
  <c r="O170" i="34"/>
  <c r="P170" i="34"/>
  <c r="Q170" i="34"/>
  <c r="R170" i="34"/>
  <c r="S170" i="34"/>
  <c r="T170" i="34"/>
  <c r="N171" i="34"/>
  <c r="O171" i="34"/>
  <c r="P171" i="34"/>
  <c r="Q171" i="34"/>
  <c r="R171" i="34"/>
  <c r="S171" i="34"/>
  <c r="T171" i="34"/>
  <c r="N172" i="34"/>
  <c r="O172" i="34"/>
  <c r="P172" i="34"/>
  <c r="Q172" i="34"/>
  <c r="R172" i="34"/>
  <c r="S172" i="34"/>
  <c r="T172" i="34"/>
  <c r="N173" i="34"/>
  <c r="O173" i="34"/>
  <c r="P173" i="34"/>
  <c r="Q173" i="34"/>
  <c r="R173" i="34"/>
  <c r="S173" i="34"/>
  <c r="T173" i="34"/>
  <c r="N174" i="34"/>
  <c r="O174" i="34"/>
  <c r="P174" i="34"/>
  <c r="Q174" i="34"/>
  <c r="R174" i="34"/>
  <c r="S174" i="34"/>
  <c r="T174" i="34"/>
  <c r="N175" i="34"/>
  <c r="O175" i="34"/>
  <c r="P175" i="34"/>
  <c r="Q175" i="34"/>
  <c r="R175" i="34"/>
  <c r="S175" i="34"/>
  <c r="T175" i="34"/>
  <c r="N176" i="34"/>
  <c r="O176" i="34"/>
  <c r="P176" i="34"/>
  <c r="Q176" i="34"/>
  <c r="R176" i="34"/>
  <c r="S176" i="34"/>
  <c r="T176" i="34"/>
  <c r="N177" i="34"/>
  <c r="O177" i="34"/>
  <c r="P177" i="34"/>
  <c r="Q177" i="34"/>
  <c r="R177" i="34"/>
  <c r="S177" i="34"/>
  <c r="T177" i="34"/>
  <c r="N178" i="34"/>
  <c r="O178" i="34"/>
  <c r="P178" i="34"/>
  <c r="Q178" i="34"/>
  <c r="R178" i="34"/>
  <c r="S178" i="34"/>
  <c r="T178" i="34"/>
  <c r="N179" i="34"/>
  <c r="O179" i="34"/>
  <c r="P179" i="34"/>
  <c r="Q179" i="34"/>
  <c r="R179" i="34"/>
  <c r="S179" i="34"/>
  <c r="T179" i="34"/>
  <c r="N180" i="34"/>
  <c r="O180" i="34"/>
  <c r="P180" i="34"/>
  <c r="Q180" i="34"/>
  <c r="R180" i="34"/>
  <c r="S180" i="34"/>
  <c r="T180" i="34"/>
  <c r="N181" i="34"/>
  <c r="O181" i="34"/>
  <c r="P181" i="34"/>
  <c r="Q181" i="34"/>
  <c r="R181" i="34"/>
  <c r="S181" i="34"/>
  <c r="T181" i="34"/>
  <c r="N182" i="34"/>
  <c r="O182" i="34"/>
  <c r="P182" i="34"/>
  <c r="Q182" i="34"/>
  <c r="R182" i="34"/>
  <c r="S182" i="34"/>
  <c r="T182" i="34"/>
  <c r="N183" i="34"/>
  <c r="O183" i="34"/>
  <c r="P183" i="34"/>
  <c r="Q183" i="34"/>
  <c r="R183" i="34"/>
  <c r="S183" i="34"/>
  <c r="T183" i="34"/>
  <c r="O169" i="34"/>
  <c r="P169" i="34"/>
  <c r="Q169" i="34"/>
  <c r="R169" i="34"/>
  <c r="S169" i="34"/>
  <c r="N169" i="34"/>
  <c r="L46" i="34"/>
  <c r="M136" i="34"/>
  <c r="K129" i="34"/>
  <c r="L129" i="34"/>
  <c r="M129" i="34"/>
  <c r="N129" i="34"/>
  <c r="O129" i="34"/>
  <c r="P129" i="34"/>
  <c r="K130" i="34"/>
  <c r="L130" i="34"/>
  <c r="M130" i="34"/>
  <c r="N130" i="34"/>
  <c r="O130" i="34"/>
  <c r="P130" i="34"/>
  <c r="K131" i="34"/>
  <c r="L131" i="34"/>
  <c r="M131" i="34"/>
  <c r="N131" i="34"/>
  <c r="O131" i="34"/>
  <c r="P131" i="34"/>
  <c r="K132" i="34"/>
  <c r="L132" i="34"/>
  <c r="M132" i="34"/>
  <c r="N132" i="34"/>
  <c r="O132" i="34"/>
  <c r="P132" i="34"/>
  <c r="K133" i="34"/>
  <c r="L133" i="34"/>
  <c r="M133" i="34"/>
  <c r="N133" i="34"/>
  <c r="O133" i="34"/>
  <c r="P133" i="34"/>
  <c r="K134" i="34"/>
  <c r="L134" i="34"/>
  <c r="M134" i="34"/>
  <c r="N134" i="34"/>
  <c r="O134" i="34"/>
  <c r="P134" i="34"/>
  <c r="K135" i="34"/>
  <c r="L135" i="34"/>
  <c r="M135" i="34"/>
  <c r="N135" i="34"/>
  <c r="O135" i="34"/>
  <c r="P135" i="34"/>
  <c r="K136" i="34"/>
  <c r="L136" i="34"/>
  <c r="N136" i="34"/>
  <c r="O136" i="34"/>
  <c r="P136" i="34"/>
  <c r="K137" i="34"/>
  <c r="L137" i="34"/>
  <c r="M137" i="34"/>
  <c r="N137" i="34"/>
  <c r="O137" i="34"/>
  <c r="P137" i="34"/>
  <c r="K138" i="34"/>
  <c r="L138" i="34"/>
  <c r="M138" i="34"/>
  <c r="N138" i="34"/>
  <c r="O138" i="34"/>
  <c r="P138" i="34"/>
  <c r="K139" i="34"/>
  <c r="L139" i="34"/>
  <c r="M139" i="34"/>
  <c r="N139" i="34"/>
  <c r="O139" i="34"/>
  <c r="P139" i="34"/>
  <c r="K140" i="34"/>
  <c r="L140" i="34"/>
  <c r="M140" i="34"/>
  <c r="N140" i="34"/>
  <c r="O140" i="34"/>
  <c r="P140" i="34"/>
  <c r="K141" i="34"/>
  <c r="L141" i="34"/>
  <c r="M141" i="34"/>
  <c r="N141" i="34"/>
  <c r="O141" i="34"/>
  <c r="P141" i="34"/>
  <c r="K142" i="34"/>
  <c r="L142" i="34"/>
  <c r="M142" i="34"/>
  <c r="N142" i="34"/>
  <c r="O142" i="34"/>
  <c r="P142" i="34"/>
  <c r="K143" i="34"/>
  <c r="L143" i="34"/>
  <c r="M143" i="34"/>
  <c r="N143" i="34"/>
  <c r="O143" i="34"/>
  <c r="P143" i="34"/>
  <c r="K144" i="34"/>
  <c r="L144" i="34"/>
  <c r="M144" i="34"/>
  <c r="N144" i="34"/>
  <c r="O144" i="34"/>
  <c r="P144" i="34"/>
  <c r="K145" i="34"/>
  <c r="L145" i="34"/>
  <c r="M145" i="34"/>
  <c r="N145" i="34"/>
  <c r="O145" i="34"/>
  <c r="P145" i="34"/>
  <c r="K146" i="34"/>
  <c r="L146" i="34"/>
  <c r="M146" i="34"/>
  <c r="N146" i="34"/>
  <c r="O146" i="34"/>
  <c r="P146" i="34"/>
  <c r="K147" i="34"/>
  <c r="L147" i="34"/>
  <c r="M147" i="34"/>
  <c r="N147" i="34"/>
  <c r="O147" i="34"/>
  <c r="P147" i="34"/>
  <c r="K148" i="34"/>
  <c r="L148" i="34"/>
  <c r="M148" i="34"/>
  <c r="N148" i="34"/>
  <c r="O148" i="34"/>
  <c r="P148" i="34"/>
  <c r="K149" i="34"/>
  <c r="L149" i="34"/>
  <c r="M149" i="34"/>
  <c r="N149" i="34"/>
  <c r="O149" i="34"/>
  <c r="P149" i="34"/>
  <c r="K150" i="34"/>
  <c r="L150" i="34"/>
  <c r="M150" i="34"/>
  <c r="N150" i="34"/>
  <c r="O150" i="34"/>
  <c r="P150" i="34"/>
  <c r="K151" i="34"/>
  <c r="L151" i="34"/>
  <c r="M151" i="34"/>
  <c r="N151" i="34"/>
  <c r="O151" i="34"/>
  <c r="P151" i="34"/>
  <c r="K152" i="34"/>
  <c r="L152" i="34"/>
  <c r="M152" i="34"/>
  <c r="N152" i="34"/>
  <c r="O152" i="34"/>
  <c r="P152" i="34"/>
  <c r="K153" i="34"/>
  <c r="L153" i="34"/>
  <c r="M153" i="34"/>
  <c r="N153" i="34"/>
  <c r="O153" i="34"/>
  <c r="P153" i="34"/>
  <c r="K154" i="34"/>
  <c r="L154" i="34"/>
  <c r="M154" i="34"/>
  <c r="N154" i="34"/>
  <c r="O154" i="34"/>
  <c r="P154" i="34"/>
  <c r="K155" i="34"/>
  <c r="L155" i="34"/>
  <c r="M155" i="34"/>
  <c r="N155" i="34"/>
  <c r="O155" i="34"/>
  <c r="P155" i="34"/>
  <c r="K156" i="34"/>
  <c r="L156" i="34"/>
  <c r="M156" i="34"/>
  <c r="N156" i="34"/>
  <c r="O156" i="34"/>
  <c r="P156" i="34"/>
  <c r="K157" i="34"/>
  <c r="L157" i="34"/>
  <c r="M157" i="34"/>
  <c r="N157" i="34"/>
  <c r="O157" i="34"/>
  <c r="P157" i="34"/>
  <c r="K158" i="34"/>
  <c r="L158" i="34"/>
  <c r="M158" i="34"/>
  <c r="N158" i="34"/>
  <c r="O158" i="34"/>
  <c r="P158" i="34"/>
  <c r="K159" i="34"/>
  <c r="L159" i="34"/>
  <c r="M159" i="34"/>
  <c r="N159" i="34"/>
  <c r="O159" i="34"/>
  <c r="P159" i="34"/>
  <c r="K160" i="34"/>
  <c r="L160" i="34"/>
  <c r="M160" i="34"/>
  <c r="N160" i="34"/>
  <c r="O160" i="34"/>
  <c r="P160" i="34"/>
  <c r="K161" i="34"/>
  <c r="L161" i="34"/>
  <c r="M161" i="34"/>
  <c r="N161" i="34"/>
  <c r="O161" i="34"/>
  <c r="P161" i="34"/>
  <c r="K162" i="34"/>
  <c r="L162" i="34"/>
  <c r="M162" i="34"/>
  <c r="N162" i="34"/>
  <c r="O162" i="34"/>
  <c r="P162" i="34"/>
  <c r="P128" i="34"/>
  <c r="L128" i="34"/>
  <c r="M128" i="34"/>
  <c r="N128" i="34"/>
  <c r="O128" i="34"/>
  <c r="K128" i="34"/>
  <c r="K110" i="35"/>
  <c r="K138" i="35"/>
  <c r="K111" i="35"/>
  <c r="K112" i="35"/>
  <c r="K113" i="35"/>
  <c r="K114" i="35"/>
  <c r="K115" i="35"/>
  <c r="K116" i="35"/>
  <c r="K117" i="35"/>
  <c r="K118" i="35"/>
  <c r="K119" i="35"/>
  <c r="K120" i="35"/>
  <c r="K121" i="35"/>
  <c r="K122" i="35"/>
  <c r="K123" i="35"/>
  <c r="K124" i="35"/>
  <c r="K125" i="35"/>
  <c r="K126" i="35"/>
  <c r="K127" i="35"/>
  <c r="K128" i="35"/>
  <c r="K129" i="35"/>
  <c r="K130" i="35"/>
  <c r="K131" i="35"/>
  <c r="K132" i="35"/>
  <c r="K133" i="35"/>
  <c r="K134" i="35"/>
  <c r="K135" i="35"/>
  <c r="K136" i="35"/>
  <c r="K137" i="35"/>
  <c r="K109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74" i="35"/>
  <c r="M105" i="34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40" i="35"/>
  <c r="M46" i="34"/>
  <c r="L47" i="34"/>
  <c r="S119" i="34" l="1"/>
  <c r="R119" i="34"/>
  <c r="Q119" i="34"/>
  <c r="P119" i="34"/>
  <c r="O119" i="34"/>
  <c r="N119" i="34"/>
  <c r="M119" i="34"/>
  <c r="S118" i="34"/>
  <c r="R118" i="34"/>
  <c r="Q118" i="34"/>
  <c r="P118" i="34"/>
  <c r="O118" i="34"/>
  <c r="N118" i="34"/>
  <c r="M118" i="34"/>
  <c r="S117" i="34"/>
  <c r="R117" i="34"/>
  <c r="Q117" i="34"/>
  <c r="P117" i="34"/>
  <c r="O117" i="34"/>
  <c r="N117" i="34"/>
  <c r="M117" i="34"/>
  <c r="S116" i="34"/>
  <c r="R116" i="34"/>
  <c r="Q116" i="34"/>
  <c r="P116" i="34"/>
  <c r="O116" i="34"/>
  <c r="N116" i="34"/>
  <c r="M116" i="34"/>
  <c r="S115" i="34"/>
  <c r="R115" i="34"/>
  <c r="Q115" i="34"/>
  <c r="P115" i="34"/>
  <c r="O115" i="34"/>
  <c r="N115" i="34"/>
  <c r="M115" i="34"/>
  <c r="S114" i="34"/>
  <c r="R114" i="34"/>
  <c r="Q114" i="34"/>
  <c r="P114" i="34"/>
  <c r="O114" i="34"/>
  <c r="N114" i="34"/>
  <c r="M114" i="34"/>
  <c r="S113" i="34"/>
  <c r="R113" i="34"/>
  <c r="Q113" i="34"/>
  <c r="P113" i="34"/>
  <c r="O113" i="34"/>
  <c r="N113" i="34"/>
  <c r="M113" i="34"/>
  <c r="S112" i="34"/>
  <c r="R112" i="34"/>
  <c r="Q112" i="34"/>
  <c r="P112" i="34"/>
  <c r="O112" i="34"/>
  <c r="N112" i="34"/>
  <c r="M112" i="34"/>
  <c r="S111" i="34"/>
  <c r="R111" i="34"/>
  <c r="Q111" i="34"/>
  <c r="P111" i="34"/>
  <c r="O111" i="34"/>
  <c r="N111" i="34"/>
  <c r="M111" i="34"/>
  <c r="S110" i="34"/>
  <c r="R110" i="34"/>
  <c r="Q110" i="34"/>
  <c r="P110" i="34"/>
  <c r="O110" i="34"/>
  <c r="N110" i="34"/>
  <c r="M110" i="34"/>
  <c r="S109" i="34"/>
  <c r="R109" i="34"/>
  <c r="Q109" i="34"/>
  <c r="P109" i="34"/>
  <c r="O109" i="34"/>
  <c r="N109" i="34"/>
  <c r="M109" i="34"/>
  <c r="S108" i="34"/>
  <c r="R108" i="34"/>
  <c r="Q108" i="34"/>
  <c r="P108" i="34"/>
  <c r="O108" i="34"/>
  <c r="N108" i="34"/>
  <c r="M108" i="34"/>
  <c r="S107" i="34"/>
  <c r="R107" i="34"/>
  <c r="Q107" i="34"/>
  <c r="P107" i="34"/>
  <c r="O107" i="34"/>
  <c r="N107" i="34"/>
  <c r="M107" i="34"/>
  <c r="S106" i="34"/>
  <c r="R106" i="34"/>
  <c r="Q106" i="34"/>
  <c r="P106" i="34"/>
  <c r="O106" i="34"/>
  <c r="N106" i="34"/>
  <c r="M106" i="34"/>
  <c r="S105" i="34"/>
  <c r="R105" i="34"/>
  <c r="Q105" i="34"/>
  <c r="P105" i="34"/>
  <c r="O105" i="34"/>
  <c r="N105" i="34"/>
  <c r="T119" i="34"/>
  <c r="T118" i="34"/>
  <c r="T117" i="34"/>
  <c r="T116" i="34"/>
  <c r="T115" i="34"/>
  <c r="T114" i="34"/>
  <c r="T113" i="34"/>
  <c r="T112" i="34"/>
  <c r="T111" i="34"/>
  <c r="T110" i="34"/>
  <c r="T109" i="34"/>
  <c r="T108" i="34"/>
  <c r="T107" i="34"/>
  <c r="T106" i="34"/>
  <c r="T105" i="34"/>
  <c r="L77" i="34"/>
  <c r="Q80" i="34"/>
  <c r="P80" i="34"/>
  <c r="O80" i="34"/>
  <c r="N80" i="34"/>
  <c r="M80" i="34"/>
  <c r="L80" i="34"/>
  <c r="Q79" i="34"/>
  <c r="P79" i="34"/>
  <c r="O79" i="34"/>
  <c r="N79" i="34"/>
  <c r="M79" i="34"/>
  <c r="L79" i="34"/>
  <c r="Q78" i="34"/>
  <c r="P78" i="34"/>
  <c r="O78" i="34"/>
  <c r="N78" i="34"/>
  <c r="M78" i="34"/>
  <c r="L78" i="34"/>
  <c r="Q77" i="34"/>
  <c r="P77" i="34"/>
  <c r="O77" i="34"/>
  <c r="N77" i="34"/>
  <c r="M77" i="34"/>
  <c r="Q76" i="34"/>
  <c r="P76" i="34"/>
  <c r="O76" i="34"/>
  <c r="N76" i="34"/>
  <c r="M76" i="34"/>
  <c r="L76" i="34"/>
  <c r="Q75" i="34"/>
  <c r="P75" i="34"/>
  <c r="O75" i="34"/>
  <c r="N75" i="34"/>
  <c r="M75" i="34"/>
  <c r="L75" i="34"/>
  <c r="Q74" i="34"/>
  <c r="P74" i="34"/>
  <c r="O74" i="34"/>
  <c r="N74" i="34"/>
  <c r="M74" i="34"/>
  <c r="L74" i="34"/>
  <c r="Q73" i="34"/>
  <c r="P73" i="34"/>
  <c r="O73" i="34"/>
  <c r="N73" i="34"/>
  <c r="M73" i="34"/>
  <c r="L73" i="34"/>
  <c r="Q72" i="34"/>
  <c r="P72" i="34"/>
  <c r="O72" i="34"/>
  <c r="N72" i="34"/>
  <c r="M72" i="34"/>
  <c r="L72" i="34"/>
  <c r="Q71" i="34"/>
  <c r="P71" i="34"/>
  <c r="O71" i="34"/>
  <c r="N71" i="34"/>
  <c r="M71" i="34"/>
  <c r="L71" i="34"/>
  <c r="Q70" i="34"/>
  <c r="P70" i="34"/>
  <c r="O70" i="34"/>
  <c r="N70" i="34"/>
  <c r="M70" i="34"/>
  <c r="L70" i="34"/>
  <c r="Q69" i="34"/>
  <c r="P69" i="34"/>
  <c r="O69" i="34"/>
  <c r="N69" i="34"/>
  <c r="M69" i="34"/>
  <c r="L69" i="34"/>
  <c r="Q68" i="34"/>
  <c r="P68" i="34"/>
  <c r="O68" i="34"/>
  <c r="N68" i="34"/>
  <c r="M68" i="34"/>
  <c r="L68" i="34"/>
  <c r="Q67" i="34"/>
  <c r="P67" i="34"/>
  <c r="O67" i="34"/>
  <c r="N67" i="34"/>
  <c r="M67" i="34"/>
  <c r="L67" i="34"/>
  <c r="Q66" i="34"/>
  <c r="P66" i="34"/>
  <c r="O66" i="34"/>
  <c r="N66" i="34"/>
  <c r="M66" i="34"/>
  <c r="L66" i="34"/>
  <c r="Q65" i="34"/>
  <c r="P65" i="34"/>
  <c r="O65" i="34"/>
  <c r="N65" i="34"/>
  <c r="M65" i="34"/>
  <c r="L65" i="34"/>
  <c r="Q64" i="34"/>
  <c r="P64" i="34"/>
  <c r="O64" i="34"/>
  <c r="N64" i="34"/>
  <c r="M64" i="34"/>
  <c r="L64" i="34"/>
  <c r="Q63" i="34"/>
  <c r="P63" i="34"/>
  <c r="O63" i="34"/>
  <c r="N63" i="34"/>
  <c r="M63" i="34"/>
  <c r="L63" i="34"/>
  <c r="Q62" i="34"/>
  <c r="P62" i="34"/>
  <c r="O62" i="34"/>
  <c r="N62" i="34"/>
  <c r="M62" i="34"/>
  <c r="L62" i="34"/>
  <c r="Q61" i="34"/>
  <c r="P61" i="34"/>
  <c r="O61" i="34"/>
  <c r="N61" i="34"/>
  <c r="M61" i="34"/>
  <c r="L61" i="34"/>
  <c r="Q60" i="34"/>
  <c r="P60" i="34"/>
  <c r="O60" i="34"/>
  <c r="N60" i="34"/>
  <c r="M60" i="34"/>
  <c r="L60" i="34"/>
  <c r="Q59" i="34"/>
  <c r="P59" i="34"/>
  <c r="O59" i="34"/>
  <c r="N59" i="34"/>
  <c r="M59" i="34"/>
  <c r="L59" i="34"/>
  <c r="Q58" i="34"/>
  <c r="P58" i="34"/>
  <c r="O58" i="34"/>
  <c r="N58" i="34"/>
  <c r="M58" i="34"/>
  <c r="L58" i="34"/>
  <c r="Q57" i="34"/>
  <c r="P57" i="34"/>
  <c r="O57" i="34"/>
  <c r="N57" i="34"/>
  <c r="M57" i="34"/>
  <c r="L57" i="34"/>
  <c r="Q56" i="34"/>
  <c r="P56" i="34"/>
  <c r="O56" i="34"/>
  <c r="N56" i="34"/>
  <c r="M56" i="34"/>
  <c r="L56" i="34"/>
  <c r="Q55" i="34"/>
  <c r="P55" i="34"/>
  <c r="O55" i="34"/>
  <c r="N55" i="34"/>
  <c r="M55" i="34"/>
  <c r="L55" i="34"/>
  <c r="Q54" i="34"/>
  <c r="P54" i="34"/>
  <c r="O54" i="34"/>
  <c r="N54" i="34"/>
  <c r="M54" i="34"/>
  <c r="L54" i="34"/>
  <c r="Q53" i="34"/>
  <c r="P53" i="34"/>
  <c r="O53" i="34"/>
  <c r="N53" i="34"/>
  <c r="M53" i="34"/>
  <c r="L53" i="34"/>
  <c r="Q52" i="34"/>
  <c r="P52" i="34"/>
  <c r="O52" i="34"/>
  <c r="N52" i="34"/>
  <c r="M52" i="34"/>
  <c r="L52" i="34"/>
  <c r="Q51" i="34"/>
  <c r="P51" i="34"/>
  <c r="O51" i="34"/>
  <c r="N51" i="34"/>
  <c r="M51" i="34"/>
  <c r="L51" i="34"/>
  <c r="Q50" i="34"/>
  <c r="P50" i="34"/>
  <c r="O50" i="34"/>
  <c r="N50" i="34"/>
  <c r="M50" i="34"/>
  <c r="L50" i="34"/>
  <c r="Q49" i="34"/>
  <c r="P49" i="34"/>
  <c r="O49" i="34"/>
  <c r="N49" i="34"/>
  <c r="M49" i="34"/>
  <c r="L49" i="34"/>
  <c r="Q48" i="34"/>
  <c r="P48" i="34"/>
  <c r="O48" i="34"/>
  <c r="N48" i="34"/>
  <c r="M48" i="34"/>
  <c r="L48" i="34"/>
  <c r="Q47" i="34"/>
  <c r="P47" i="34"/>
  <c r="O47" i="34"/>
  <c r="N47" i="34"/>
  <c r="M47" i="34"/>
  <c r="Q46" i="34"/>
  <c r="P46" i="34"/>
  <c r="O46" i="34"/>
  <c r="N46" i="34"/>
  <c r="J28" i="36" l="1"/>
  <c r="I28" i="36"/>
  <c r="H28" i="36"/>
  <c r="G28" i="36"/>
  <c r="F28" i="36"/>
  <c r="E28" i="36"/>
  <c r="D28" i="36"/>
  <c r="C28" i="36"/>
  <c r="R27" i="36"/>
  <c r="Q27" i="36"/>
  <c r="P27" i="36"/>
  <c r="O27" i="36"/>
  <c r="N27" i="36"/>
  <c r="M27" i="36"/>
  <c r="L27" i="36"/>
  <c r="K27" i="36"/>
  <c r="R26" i="36"/>
  <c r="Q26" i="36"/>
  <c r="P26" i="36"/>
  <c r="O26" i="36"/>
  <c r="N26" i="36"/>
  <c r="M26" i="36"/>
  <c r="L26" i="36"/>
  <c r="K26" i="36"/>
  <c r="R25" i="36"/>
  <c r="Q25" i="36"/>
  <c r="P25" i="36"/>
  <c r="O25" i="36"/>
  <c r="N25" i="36"/>
  <c r="M25" i="36"/>
  <c r="L25" i="36"/>
  <c r="K25" i="36"/>
  <c r="R24" i="36"/>
  <c r="Q24" i="36"/>
  <c r="P24" i="36"/>
  <c r="O24" i="36"/>
  <c r="N24" i="36"/>
  <c r="M24" i="36"/>
  <c r="L24" i="36"/>
  <c r="K24" i="36"/>
  <c r="R23" i="36"/>
  <c r="Q23" i="36"/>
  <c r="P23" i="36"/>
  <c r="O23" i="36"/>
  <c r="N23" i="36"/>
  <c r="M23" i="36"/>
  <c r="L23" i="36"/>
  <c r="K23" i="36"/>
  <c r="R22" i="36"/>
  <c r="Q22" i="36"/>
  <c r="P22" i="36"/>
  <c r="O22" i="36"/>
  <c r="N22" i="36"/>
  <c r="M22" i="36"/>
  <c r="L22" i="36"/>
  <c r="K22" i="36"/>
  <c r="R21" i="36"/>
  <c r="Q21" i="36"/>
  <c r="P21" i="36"/>
  <c r="O21" i="36"/>
  <c r="N21" i="36"/>
  <c r="M21" i="36"/>
  <c r="L21" i="36"/>
  <c r="K21" i="36"/>
  <c r="R20" i="36"/>
  <c r="Q20" i="36"/>
  <c r="P20" i="36"/>
  <c r="O20" i="36"/>
  <c r="N20" i="36"/>
  <c r="M20" i="36"/>
  <c r="L20" i="36"/>
  <c r="K20" i="36"/>
  <c r="R19" i="36"/>
  <c r="Q19" i="36"/>
  <c r="P19" i="36"/>
  <c r="O19" i="36"/>
  <c r="N19" i="36"/>
  <c r="M19" i="36"/>
  <c r="L19" i="36"/>
  <c r="K19" i="36"/>
  <c r="R18" i="36"/>
  <c r="Q18" i="36"/>
  <c r="P18" i="36"/>
  <c r="O18" i="36"/>
  <c r="N18" i="36"/>
  <c r="M18" i="36"/>
  <c r="L18" i="36"/>
  <c r="K18" i="36"/>
  <c r="R17" i="36"/>
  <c r="Q17" i="36"/>
  <c r="P17" i="36"/>
  <c r="O17" i="36"/>
  <c r="N17" i="36"/>
  <c r="M17" i="36"/>
  <c r="L17" i="36"/>
  <c r="K17" i="36"/>
  <c r="R16" i="36"/>
  <c r="Q16" i="36"/>
  <c r="P16" i="36"/>
  <c r="O16" i="36"/>
  <c r="N16" i="36"/>
  <c r="M16" i="36"/>
  <c r="L16" i="36"/>
  <c r="K16" i="36"/>
  <c r="R15" i="36"/>
  <c r="Q15" i="36"/>
  <c r="P15" i="36"/>
  <c r="O15" i="36"/>
  <c r="N15" i="36"/>
  <c r="M15" i="36"/>
  <c r="L15" i="36"/>
  <c r="K15" i="36"/>
  <c r="R14" i="36"/>
  <c r="R28" i="36" s="1"/>
  <c r="Q14" i="36"/>
  <c r="Q28" i="36" s="1"/>
  <c r="P14" i="36"/>
  <c r="P28" i="36" s="1"/>
  <c r="O14" i="36"/>
  <c r="O28" i="36" s="1"/>
  <c r="N14" i="36"/>
  <c r="N28" i="36" s="1"/>
  <c r="M14" i="36"/>
  <c r="M28" i="36" s="1"/>
  <c r="L14" i="36"/>
  <c r="L28" i="36" s="1"/>
  <c r="K14" i="36"/>
  <c r="K28" i="36" s="1"/>
  <c r="C109" i="12"/>
  <c r="C50" i="19"/>
  <c r="C115" i="12"/>
  <c r="D113" i="12"/>
  <c r="C113" i="12"/>
  <c r="I34" i="21" l="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K50" i="19"/>
  <c r="J50" i="19"/>
  <c r="I50" i="19"/>
  <c r="H50" i="19"/>
  <c r="G50" i="19"/>
  <c r="F50" i="19"/>
  <c r="E50" i="19"/>
  <c r="D50" i="19"/>
  <c r="I122" i="12"/>
  <c r="H122" i="12"/>
  <c r="G122" i="12"/>
  <c r="F122" i="12"/>
  <c r="E122" i="12"/>
  <c r="D122" i="12"/>
  <c r="C122" i="12"/>
  <c r="I121" i="12"/>
  <c r="H121" i="12"/>
  <c r="G121" i="12"/>
  <c r="F121" i="12"/>
  <c r="E121" i="12"/>
  <c r="D121" i="12"/>
  <c r="C121" i="12"/>
  <c r="I120" i="12"/>
  <c r="H120" i="12"/>
  <c r="G120" i="12"/>
  <c r="F120" i="12"/>
  <c r="E120" i="12"/>
  <c r="D120" i="12"/>
  <c r="C120" i="12"/>
  <c r="I119" i="12"/>
  <c r="H119" i="12"/>
  <c r="G119" i="12"/>
  <c r="F119" i="12"/>
  <c r="E119" i="12"/>
  <c r="D119" i="12"/>
  <c r="C119" i="12"/>
  <c r="I118" i="12"/>
  <c r="H118" i="12"/>
  <c r="G118" i="12"/>
  <c r="F118" i="12"/>
  <c r="E118" i="12"/>
  <c r="D118" i="12"/>
  <c r="C118" i="12"/>
  <c r="I117" i="12"/>
  <c r="H117" i="12"/>
  <c r="G117" i="12"/>
  <c r="F117" i="12"/>
  <c r="E117" i="12"/>
  <c r="D117" i="12"/>
  <c r="C117" i="12"/>
  <c r="I116" i="12"/>
  <c r="H116" i="12"/>
  <c r="G116" i="12"/>
  <c r="F116" i="12"/>
  <c r="E116" i="12"/>
  <c r="D116" i="12"/>
  <c r="C116" i="12"/>
  <c r="I115" i="12"/>
  <c r="H115" i="12"/>
  <c r="G115" i="12"/>
  <c r="F115" i="12"/>
  <c r="E115" i="12"/>
  <c r="D115" i="12"/>
  <c r="I114" i="12"/>
  <c r="H114" i="12"/>
  <c r="G114" i="12"/>
  <c r="F114" i="12"/>
  <c r="E114" i="12"/>
  <c r="D114" i="12"/>
  <c r="C114" i="12"/>
  <c r="I113" i="12"/>
  <c r="H113" i="12"/>
  <c r="G113" i="12"/>
  <c r="F113" i="12"/>
  <c r="E113" i="12"/>
  <c r="I112" i="12"/>
  <c r="H112" i="12"/>
  <c r="G112" i="12"/>
  <c r="F112" i="12"/>
  <c r="E112" i="12"/>
  <c r="D112" i="12"/>
  <c r="C112" i="12"/>
  <c r="I111" i="12"/>
  <c r="H111" i="12"/>
  <c r="G111" i="12"/>
  <c r="F111" i="12"/>
  <c r="E111" i="12"/>
  <c r="D111" i="12"/>
  <c r="C111" i="12"/>
  <c r="I110" i="12"/>
  <c r="H110" i="12"/>
  <c r="G110" i="12"/>
  <c r="F110" i="12"/>
  <c r="E110" i="12"/>
  <c r="D110" i="12"/>
  <c r="C110" i="12"/>
  <c r="I109" i="12"/>
  <c r="H109" i="12"/>
  <c r="G109" i="12"/>
  <c r="F109" i="12"/>
  <c r="E109" i="12"/>
  <c r="D109" i="12"/>
  <c r="K104" i="12"/>
  <c r="J104" i="12"/>
  <c r="I104" i="12"/>
  <c r="H104" i="12"/>
  <c r="G104" i="12"/>
  <c r="F104" i="12"/>
  <c r="E104" i="12"/>
  <c r="D104" i="12"/>
  <c r="C104" i="12"/>
  <c r="I85" i="12"/>
  <c r="H85" i="12"/>
  <c r="G85" i="12"/>
  <c r="F85" i="12"/>
  <c r="E85" i="12"/>
  <c r="D85" i="12"/>
  <c r="C85" i="12"/>
  <c r="I66" i="12"/>
  <c r="H66" i="12"/>
  <c r="G66" i="12"/>
  <c r="F66" i="12"/>
  <c r="E66" i="12"/>
  <c r="D66" i="12"/>
  <c r="C66" i="12"/>
  <c r="C123" i="12" l="1"/>
  <c r="G123" i="12"/>
  <c r="D123" i="12"/>
  <c r="H123" i="12"/>
  <c r="E123" i="12"/>
  <c r="I123" i="12"/>
  <c r="F123" i="12"/>
</calcChain>
</file>

<file path=xl/comments1.xml><?xml version="1.0" encoding="utf-8"?>
<comments xmlns="http://schemas.openxmlformats.org/spreadsheetml/2006/main">
  <authors>
    <author>petrusek</author>
  </authors>
  <commentList>
    <comment ref="B78" authorId="0">
      <text>
        <r>
          <rPr>
            <b/>
            <sz val="8"/>
            <color indexed="81"/>
            <rFont val="Tahoma"/>
            <family val="2"/>
            <charset val="238"/>
          </rPr>
          <t>petrusek:</t>
        </r>
        <r>
          <rPr>
            <sz val="8"/>
            <color indexed="81"/>
            <rFont val="Tahoma"/>
            <family val="2"/>
            <charset val="238"/>
          </rPr>
          <t xml:space="preserve">
Relativní četnosti</t>
        </r>
      </text>
    </comment>
  </commentList>
</comments>
</file>

<file path=xl/comments2.xml><?xml version="1.0" encoding="utf-8"?>
<comments xmlns="http://schemas.openxmlformats.org/spreadsheetml/2006/main">
  <authors>
    <author>Petrusek Ivan</author>
  </authors>
  <commentList>
    <comment ref="M13" authorId="0">
      <text>
        <r>
          <rPr>
            <b/>
            <sz val="9"/>
            <color indexed="81"/>
            <rFont val="Tahoma"/>
            <family val="2"/>
            <charset val="238"/>
          </rPr>
          <t>Petrusek Ivan:</t>
        </r>
        <r>
          <rPr>
            <sz val="9"/>
            <color indexed="81"/>
            <rFont val="Tahoma"/>
            <family val="2"/>
            <charset val="238"/>
          </rPr>
          <t xml:space="preserve">
návratnost v roce 2009: </t>
        </r>
        <r>
          <rPr>
            <b/>
            <sz val="9"/>
            <color indexed="81"/>
            <rFont val="Tahoma"/>
            <family val="2"/>
            <charset val="238"/>
          </rPr>
          <t>731/1492=0,4899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38"/>
          </rPr>
          <t>Petrusek Ivan:</t>
        </r>
        <r>
          <rPr>
            <sz val="9"/>
            <color indexed="81"/>
            <rFont val="Tahoma"/>
            <family val="2"/>
            <charset val="238"/>
          </rPr>
          <t xml:space="preserve">
návratnost v roce 2010: </t>
        </r>
        <r>
          <rPr>
            <b/>
            <sz val="9"/>
            <color indexed="81"/>
            <rFont val="Tahoma"/>
            <family val="2"/>
            <charset val="238"/>
          </rPr>
          <t>741/1492=0,4966</t>
        </r>
      </text>
    </comment>
  </commentList>
</comments>
</file>

<file path=xl/sharedStrings.xml><?xml version="1.0" encoding="utf-8"?>
<sst xmlns="http://schemas.openxmlformats.org/spreadsheetml/2006/main" count="2560" uniqueCount="348">
  <si>
    <t>Země</t>
  </si>
  <si>
    <t>European Union (27 countries)</t>
  </si>
  <si>
    <t>Belgium</t>
  </si>
  <si>
    <t>Bulgaria</t>
  </si>
  <si>
    <t>Czech Republic</t>
  </si>
  <si>
    <t>Denmark</t>
  </si>
  <si>
    <t>Germany (including former GDR from 1991)</t>
  </si>
  <si>
    <t>Estonia</t>
  </si>
  <si>
    <t>Greece</t>
  </si>
  <si>
    <t>Spain</t>
  </si>
  <si>
    <t>France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</si>
  <si>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</si>
  <si>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</si>
  <si>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</si>
  <si>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</si>
  <si>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</si>
  <si>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</si>
  <si>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</si>
  <si>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</si>
  <si>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</si>
  <si>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</si>
  <si>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</si>
  <si>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</si>
  <si>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</si>
  <si>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</si>
  <si>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</si>
  <si>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</si>
  <si>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</si>
  <si>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Croatia</t>
  </si>
  <si>
    <t>Turkey</t>
  </si>
  <si>
    <t>Mezinárodní srovnání</t>
  </si>
  <si>
    <t>Kraje ČR</t>
  </si>
  <si>
    <t>Regionální údaje nejsou publikovány, nutný výpočet z mikrodat</t>
  </si>
  <si>
    <t>:</t>
  </si>
  <si>
    <t>European Union (15 countries)</t>
  </si>
  <si>
    <t>Ireland</t>
  </si>
  <si>
    <t>Luxembourg</t>
  </si>
  <si>
    <r>
      <t xml:space="preserve">1.1 </t>
    </r>
    <r>
      <rPr>
        <i/>
        <sz val="8"/>
        <color theme="1"/>
        <rFont val="Courier New"/>
        <family val="3"/>
        <charset val="238"/>
      </rPr>
      <t>(u)</t>
    </r>
  </si>
  <si>
    <r>
      <t xml:space="preserve">1.4 </t>
    </r>
    <r>
      <rPr>
        <i/>
        <sz val="8"/>
        <color theme="1"/>
        <rFont val="Courier New"/>
        <family val="3"/>
        <charset val="238"/>
      </rPr>
      <t>(u)</t>
    </r>
  </si>
  <si>
    <t>Switzerland</t>
  </si>
  <si>
    <t>IV.2.1</t>
  </si>
  <si>
    <r>
      <t xml:space="preserve">24.2 </t>
    </r>
    <r>
      <rPr>
        <i/>
        <sz val="8"/>
        <color theme="1"/>
        <rFont val="Courier New"/>
        <family val="3"/>
        <charset val="238"/>
      </rPr>
      <t>(u)</t>
    </r>
  </si>
  <si>
    <r>
      <t xml:space="preserve">25.2 </t>
    </r>
    <r>
      <rPr>
        <i/>
        <sz val="8"/>
        <color theme="1"/>
        <rFont val="Courier New"/>
        <family val="3"/>
        <charset val="238"/>
      </rPr>
      <t>(u)</t>
    </r>
  </si>
  <si>
    <r>
      <t xml:space="preserve">32.1 </t>
    </r>
    <r>
      <rPr>
        <i/>
        <sz val="8"/>
        <color theme="1"/>
        <rFont val="Courier New"/>
        <family val="3"/>
        <charset val="238"/>
      </rPr>
      <t>(u)</t>
    </r>
  </si>
  <si>
    <r>
      <t xml:space="preserve">0.4 </t>
    </r>
    <r>
      <rPr>
        <i/>
        <sz val="8"/>
        <color theme="1"/>
        <rFont val="Courier New"/>
        <family val="3"/>
        <charset val="238"/>
      </rPr>
      <t>(u)</t>
    </r>
  </si>
  <si>
    <r>
      <t xml:space="preserve">0.5 </t>
    </r>
    <r>
      <rPr>
        <i/>
        <sz val="8"/>
        <color theme="1"/>
        <rFont val="Courier New"/>
        <family val="3"/>
        <charset val="238"/>
      </rPr>
      <t>(u)</t>
    </r>
  </si>
  <si>
    <r>
      <t xml:space="preserve">0.9 </t>
    </r>
    <r>
      <rPr>
        <i/>
        <sz val="8"/>
        <color theme="1"/>
        <rFont val="Courier New"/>
        <family val="3"/>
        <charset val="238"/>
      </rPr>
      <t>(u)</t>
    </r>
  </si>
  <si>
    <r>
      <t xml:space="preserve">0.6 </t>
    </r>
    <r>
      <rPr>
        <i/>
        <sz val="8"/>
        <color theme="1"/>
        <rFont val="Courier New"/>
        <family val="3"/>
        <charset val="238"/>
      </rPr>
      <t>(u)</t>
    </r>
  </si>
  <si>
    <t>Former Yugoslav Republic of Macedonia, the</t>
  </si>
  <si>
    <r>
      <t xml:space="preserve">0.8 </t>
    </r>
    <r>
      <rPr>
        <i/>
        <sz val="8"/>
        <color theme="1"/>
        <rFont val="Courier New"/>
        <family val="3"/>
        <charset val="238"/>
      </rPr>
      <t>(u)</t>
    </r>
  </si>
  <si>
    <t>Zdroj: Mikrodata VŠPS</t>
  </si>
  <si>
    <t>European Union (27)</t>
  </si>
  <si>
    <t xml:space="preserve">Belgium </t>
  </si>
  <si>
    <t xml:space="preserve">Bulgaria </t>
  </si>
  <si>
    <t xml:space="preserve">Czech Republic </t>
  </si>
  <si>
    <t xml:space="preserve">Denmark </t>
  </si>
  <si>
    <t xml:space="preserve">Estonia </t>
  </si>
  <si>
    <t xml:space="preserve">Greece </t>
  </si>
  <si>
    <t xml:space="preserve">Spain </t>
  </si>
  <si>
    <t xml:space="preserve">France </t>
  </si>
  <si>
    <r>
      <t>34.1</t>
    </r>
    <r>
      <rPr>
        <sz val="8"/>
        <color theme="1"/>
        <rFont val="Arial"/>
        <family val="2"/>
        <charset val="238"/>
      </rPr>
      <t xml:space="preserve"> (p)</t>
    </r>
  </si>
  <si>
    <t xml:space="preserve">Italy </t>
  </si>
  <si>
    <t xml:space="preserve">Cyprus </t>
  </si>
  <si>
    <t xml:space="preserve">Latvia </t>
  </si>
  <si>
    <t xml:space="preserve">Lithuania </t>
  </si>
  <si>
    <t xml:space="preserve">Hungary </t>
  </si>
  <si>
    <t xml:space="preserve">Malta </t>
  </si>
  <si>
    <r>
      <t>31.3</t>
    </r>
    <r>
      <rPr>
        <sz val="8"/>
        <color theme="1"/>
        <rFont val="Arial"/>
        <family val="2"/>
        <charset val="238"/>
      </rPr>
      <t xml:space="preserve"> (p)</t>
    </r>
  </si>
  <si>
    <t xml:space="preserve">Netherlands </t>
  </si>
  <si>
    <t xml:space="preserve">Austria </t>
  </si>
  <si>
    <t xml:space="preserve">Poland </t>
  </si>
  <si>
    <t xml:space="preserve">Portugal </t>
  </si>
  <si>
    <t xml:space="preserve">Romania </t>
  </si>
  <si>
    <t xml:space="preserve">Slovenia </t>
  </si>
  <si>
    <t xml:space="preserve">Slovakia </t>
  </si>
  <si>
    <t xml:space="preserve">Finland </t>
  </si>
  <si>
    <t xml:space="preserve">Sweden </t>
  </si>
  <si>
    <t xml:space="preserve">United Kingdom </t>
  </si>
  <si>
    <t xml:space="preserve">Norway </t>
  </si>
  <si>
    <t xml:space="preserve">Croatia </t>
  </si>
  <si>
    <t xml:space="preserve">Turkey </t>
  </si>
  <si>
    <t>GEO/TIME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</si>
  <si>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</si>
  <si>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</si>
  <si>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</si>
  <si>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</si>
  <si>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</si>
  <si>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</si>
  <si>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</si>
  <si>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</si>
  <si>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</si>
  <si>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</si>
  <si>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</si>
  <si>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European Union (25 countries)</t>
  </si>
  <si>
    <t>Euro area (15 countries)</t>
  </si>
  <si>
    <t>Euro area (13 countries)</t>
  </si>
  <si>
    <t>French Community in Belgium (including small German-speaking Community)</t>
  </si>
  <si>
    <t>Flemish Community in Belgium</t>
  </si>
  <si>
    <t>Germany (including  former GDR from 1991)</t>
  </si>
  <si>
    <t>Iceland</t>
  </si>
  <si>
    <t>Liechtenstein</t>
  </si>
  <si>
    <t>Albania</t>
  </si>
  <si>
    <t>United States</t>
  </si>
  <si>
    <t>Japan</t>
  </si>
  <si>
    <t>Podíl absolventů starších 30 let na všech absolventech terciárního vzdělávání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</si>
  <si>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</si>
  <si>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</si>
  <si>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</si>
  <si>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</si>
  <si>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</si>
  <si>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</si>
  <si>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</si>
  <si>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</si>
  <si>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</si>
  <si>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</si>
  <si>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</si>
  <si>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</si>
  <si>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</si>
  <si>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</si>
  <si>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ČR</t>
  </si>
  <si>
    <t>IV.2.2</t>
  </si>
  <si>
    <t>IV.4.1</t>
  </si>
  <si>
    <t xml:space="preserve">European Union (27) </t>
  </si>
  <si>
    <t>European Union (25)</t>
  </si>
  <si>
    <t xml:space="preserve">Ireland </t>
  </si>
  <si>
    <t xml:space="preserve">Luxembourg </t>
  </si>
  <si>
    <t>European Union (15)</t>
  </si>
  <si>
    <t>Continuing vocational training in worksituation</t>
  </si>
  <si>
    <t>Job rotation, exchanges or secondments</t>
  </si>
  <si>
    <t>Learning/quality circles</t>
  </si>
  <si>
    <t>Self-learning</t>
  </si>
  <si>
    <t>Continued training at conferences, workshops, lectures and seminars</t>
  </si>
  <si>
    <t>CVT courses</t>
  </si>
  <si>
    <t>IV.4.2</t>
  </si>
  <si>
    <t>Podíl vzdělávajících podniků</t>
  </si>
  <si>
    <t>Regionální údaje nejsou publikovány, nutný výpočet z mikrodat, ani v nich není - jen 8 regionů bez označení, nutná konzultace s ČSÚ</t>
  </si>
  <si>
    <t>Počet hodin strávených na kurzech na 1000 odpracovaných hodin (za všechny podniky)</t>
  </si>
  <si>
    <t>Administrativní údaje z registrů nejsou publikovány a LFS sice obsahuje stupeň dalšího formálního vzdělávání, ale není to publikováno.</t>
  </si>
  <si>
    <t>IV.0.1</t>
  </si>
  <si>
    <t>VOŠ + Konzervatoře</t>
  </si>
  <si>
    <t>SŠ - "studenti v jiné než denní formě studia</t>
  </si>
  <si>
    <r>
      <t>57</t>
    </r>
    <r>
      <rPr>
        <sz val="8"/>
        <color theme="1"/>
        <rFont val="Arial"/>
        <family val="2"/>
        <charset val="238"/>
      </rPr>
      <t xml:space="preserve"> (p)</t>
    </r>
  </si>
  <si>
    <r>
      <t>14</t>
    </r>
    <r>
      <rPr>
        <sz val="8"/>
        <color theme="1"/>
        <rFont val="Arial"/>
        <family val="2"/>
        <charset val="238"/>
      </rPr>
      <t xml:space="preserve"> (p)</t>
    </r>
  </si>
  <si>
    <t xml:space="preserve">Iceland </t>
  </si>
  <si>
    <t xml:space="preserve">Switzerland </t>
  </si>
  <si>
    <t xml:space="preserve">Former Yugoslav R... </t>
  </si>
  <si>
    <t>Poměr počtu účastníků rekvalifikací
 v daném roce k počtu uchazečů
o zaměstnání k 31. 12. předch. roku (%)</t>
  </si>
  <si>
    <t>ČR (nevážený průměr)</t>
  </si>
  <si>
    <t>Úspěšnost absolventů rekvalifikací 
při hledání zaměstnání (%)</t>
  </si>
  <si>
    <t>Počet účastníků (odhadnutý úhrn za ČR)</t>
  </si>
  <si>
    <t>Počty absolventů (odhadnutý úhrn za ČR)</t>
  </si>
  <si>
    <t>Počet účastníků (v šetření)</t>
  </si>
  <si>
    <t>Počty absolventů (v šetření)</t>
  </si>
  <si>
    <t>Odhad - vynásoben návratností šetření</t>
  </si>
  <si>
    <t>V mezinárodním srovnání není k dispozici</t>
  </si>
  <si>
    <t>IV.3.1</t>
  </si>
  <si>
    <t>Momentálně jsou k dispozici pouze následující údaje za ČR, v budoucnu se předpokládá jiná podoba indikátoru vycházející z výstupů ISKA</t>
  </si>
  <si>
    <t>MMR</t>
  </si>
  <si>
    <t>MZE</t>
  </si>
  <si>
    <t>MPO</t>
  </si>
  <si>
    <t>MV</t>
  </si>
  <si>
    <t>MŠMT</t>
  </si>
  <si>
    <t>MD</t>
  </si>
  <si>
    <t>Celk</t>
  </si>
  <si>
    <t>Počet realizovaných zkoušek (kumulativně) podle autorizujícího orgánu</t>
  </si>
  <si>
    <t>Momentálně nejsou údaje k dispozici, v budoucnu se předpokládá pro konstrukci indikátoru použít data z ISKA</t>
  </si>
  <si>
    <t>Momentálně nejsou údaje k dispozici, v budoucnu se předpokládá pro konstrukci indikátoru použít data CERMAT</t>
  </si>
  <si>
    <r>
      <t>35.1</t>
    </r>
    <r>
      <rPr>
        <sz val="8"/>
        <color theme="1"/>
        <rFont val="Arial"/>
        <family val="2"/>
        <charset val="238"/>
      </rPr>
      <t xml:space="preserve"> (p)</t>
    </r>
  </si>
  <si>
    <r>
      <t>33.7</t>
    </r>
    <r>
      <rPr>
        <sz val="8"/>
        <color theme="1"/>
        <rFont val="Arial"/>
        <family val="2"/>
        <charset val="238"/>
      </rPr>
      <t xml:space="preserve"> (p)</t>
    </r>
  </si>
  <si>
    <t xml:space="preserve">Serbia </t>
  </si>
  <si>
    <t>Engineering, manufacturing and construction</t>
  </si>
  <si>
    <t>V krajském členění není indikátor publikován, bylo by nutno využít mikrodata (nutná konzultace s ČSÚ, zda je to možné)</t>
  </si>
  <si>
    <t>26.7 (u)</t>
  </si>
  <si>
    <t>28.1 (u)</t>
  </si>
  <si>
    <t>35.5 (u)</t>
  </si>
  <si>
    <t>Zdroj: Eurostat, LFS</t>
  </si>
  <si>
    <t>Zdroj: Eurostat, AES</t>
  </si>
  <si>
    <t>Zdroj: ČSÚ, VŠPS (vlastní výpočet z mikrodat)</t>
  </si>
  <si>
    <r>
      <rPr>
        <b/>
        <sz val="9"/>
        <color indexed="8"/>
        <rFont val="Arial"/>
        <family val="2"/>
        <charset val="238"/>
      </rPr>
      <t>Hlavní město Praha</t>
    </r>
  </si>
  <si>
    <r>
      <rPr>
        <b/>
        <sz val="9"/>
        <color indexed="8"/>
        <rFont val="Arial"/>
        <family val="2"/>
        <charset val="238"/>
      </rPr>
      <t>Středočeský kraj</t>
    </r>
  </si>
  <si>
    <r>
      <rPr>
        <b/>
        <sz val="9"/>
        <color indexed="8"/>
        <rFont val="Arial"/>
        <family val="2"/>
        <charset val="238"/>
      </rPr>
      <t>Jihočeský kraj</t>
    </r>
  </si>
  <si>
    <r>
      <rPr>
        <b/>
        <sz val="9"/>
        <color indexed="8"/>
        <rFont val="Arial"/>
        <family val="2"/>
        <charset val="238"/>
      </rPr>
      <t>Plzeňský kraj</t>
    </r>
  </si>
  <si>
    <r>
      <rPr>
        <b/>
        <sz val="9"/>
        <color indexed="8"/>
        <rFont val="Arial"/>
        <family val="2"/>
        <charset val="238"/>
      </rPr>
      <t>Karlovarský kraj</t>
    </r>
  </si>
  <si>
    <r>
      <rPr>
        <b/>
        <sz val="9"/>
        <color indexed="8"/>
        <rFont val="Arial"/>
        <family val="2"/>
        <charset val="238"/>
      </rPr>
      <t>Ústecký kraj</t>
    </r>
  </si>
  <si>
    <r>
      <rPr>
        <b/>
        <sz val="9"/>
        <color indexed="8"/>
        <rFont val="Arial"/>
        <family val="2"/>
        <charset val="238"/>
      </rPr>
      <t>Liberecký kraj</t>
    </r>
  </si>
  <si>
    <r>
      <rPr>
        <b/>
        <sz val="9"/>
        <color indexed="8"/>
        <rFont val="Arial"/>
        <family val="2"/>
        <charset val="238"/>
      </rPr>
      <t>Královéhradecký kraj</t>
    </r>
  </si>
  <si>
    <r>
      <rPr>
        <b/>
        <sz val="9"/>
        <color indexed="8"/>
        <rFont val="Arial"/>
        <family val="2"/>
        <charset val="238"/>
      </rPr>
      <t>Pardubický kraj</t>
    </r>
  </si>
  <si>
    <r>
      <rPr>
        <b/>
        <sz val="9"/>
        <color indexed="8"/>
        <rFont val="Arial"/>
        <family val="2"/>
        <charset val="238"/>
      </rPr>
      <t>Vysočina</t>
    </r>
  </si>
  <si>
    <r>
      <rPr>
        <b/>
        <sz val="9"/>
        <color indexed="8"/>
        <rFont val="Arial"/>
        <family val="2"/>
        <charset val="238"/>
      </rPr>
      <t>Jihomoravský kraj</t>
    </r>
  </si>
  <si>
    <r>
      <rPr>
        <b/>
        <sz val="9"/>
        <color indexed="8"/>
        <rFont val="Arial"/>
        <family val="2"/>
        <charset val="238"/>
      </rPr>
      <t>Olomoucký kraj</t>
    </r>
  </si>
  <si>
    <r>
      <rPr>
        <b/>
        <sz val="9"/>
        <color indexed="8"/>
        <rFont val="Arial"/>
        <family val="2"/>
        <charset val="238"/>
      </rPr>
      <t>Zlínský kraj</t>
    </r>
  </si>
  <si>
    <r>
      <rPr>
        <b/>
        <sz val="9"/>
        <color indexed="8"/>
        <rFont val="Arial"/>
        <family val="2"/>
        <charset val="238"/>
      </rPr>
      <t>Moravskoslezský kraj</t>
    </r>
  </si>
  <si>
    <t>5,2 (p)</t>
  </si>
  <si>
    <t>1,7 (p)</t>
  </si>
  <si>
    <t>339 (p)</t>
  </si>
  <si>
    <t>IV.1.4</t>
  </si>
  <si>
    <t>Zdroj: ÚIV</t>
  </si>
  <si>
    <t>Podíl studentů VŠ a VOŠ v dálkovém a kombinovaném studiu na populaci s maturitou (podle místa výuky; část už může mít bc. nebo jinou školu; v %)</t>
  </si>
  <si>
    <t>Počet studentů SŠ v ostatních formách studia</t>
  </si>
  <si>
    <t>Podíl studentů SŠ v ostatních formách studia na populaci, která nemá maturitu (%)</t>
  </si>
  <si>
    <t>Počet studentů VŠ v distanční/kombinované formě studia s místem výuky v kraji</t>
  </si>
  <si>
    <t>Zdroj: Eurostat, UOE</t>
  </si>
  <si>
    <t>Data nejsou v ročence ÚIV publikována, musel by se vyžádat dopočet.</t>
  </si>
  <si>
    <t>Průměrný počet hodin strávený účastníkem v dalším neformálním vzdělávání za poslední 4 týdny</t>
  </si>
  <si>
    <t>Germany (including former GDR)</t>
  </si>
  <si>
    <t xml:space="preserve">Germany (including formal GDR) </t>
  </si>
  <si>
    <t>Germany (including formal GDR)</t>
  </si>
  <si>
    <t>Zdroj: ČSÚ, VŠPS (výpočet z mikrodat)</t>
  </si>
  <si>
    <t>Zdroj: ČSÚ</t>
  </si>
  <si>
    <t>IV.2.7</t>
  </si>
  <si>
    <t>Poměr počtu účastníků rekvalifikací v daném roce k počtu uchazečů o zaměstnání k 31. 12. předch. roku (%)</t>
  </si>
  <si>
    <t>Pozn.: Poměr počtu umístěných uchazečů do 12 měsíců po úspěšně ukončené rekvalifikaci k počtu uchazečů o zaměstnání s úspěšně ukončenou rekvalifikací</t>
  </si>
  <si>
    <t>Úspěšnost absolventů rekvalifikací při hledání zaměstnání (%)</t>
  </si>
  <si>
    <t>Celkem účastníků ČR</t>
  </si>
  <si>
    <t>Zdroj: Statistiky implementace zákona o uznávání výsledků dalšího vzdělávání</t>
  </si>
  <si>
    <t>Zdroj:</t>
  </si>
  <si>
    <t>Eurostat, VŠPS</t>
  </si>
  <si>
    <t>Podíl vzdělávajících podniků ze všech podniků</t>
  </si>
  <si>
    <t>Euro area</t>
  </si>
  <si>
    <t>Zdroj: Eurostat, CVTS</t>
  </si>
  <si>
    <t>: (-)</t>
  </si>
  <si>
    <t>14 (r)</t>
  </si>
  <si>
    <t>Zdroj: Eurostat: CVTS</t>
  </si>
  <si>
    <t>Zdroj: Eurostat: ICT usage in enterprises (e2005)</t>
  </si>
  <si>
    <t>: (u)</t>
  </si>
  <si>
    <t>Počet hodin strávených účastníkem ve formálním vzdělávání v posledních 12 měsících</t>
  </si>
  <si>
    <t>Průměrný počet hodin strávených účastníkem ve formálním vzdělávání v posledních 12 měsících (populace 25-64 let)</t>
  </si>
  <si>
    <t>Podíl účastníků dalšího vzdělávání celkem v průběhu posledních 12 měsíců (populace 25-64 let, %)</t>
  </si>
  <si>
    <t>Podíl účastníků dalšího vzdělávání celkem v průběhu posledních 4 týdnů (populace 25-64 let, %)</t>
  </si>
  <si>
    <t>Počet studentů v ostatních, kombinovaných a distančních formách na všech stupních vzdělání</t>
  </si>
  <si>
    <t>Počet studentů vyšších odborných škol při zaměstnání a počet žáků konzervatoří v ostatních formách studia</t>
  </si>
  <si>
    <t>Účast na dálkových formách studia na různých vzdělávacích stupních</t>
  </si>
  <si>
    <t>Podíl účastníků dalšího neformálního vzdělávání celkem v průběhu posledních 4 týdnů (populace 25-64 let, %)</t>
  </si>
  <si>
    <t>Účast dospělé populace na neformálním vzdělávání v posledních 4 týdnech</t>
  </si>
  <si>
    <t>Účast dospělé populace na neformálním vzdělávání v posledních 12 měsících</t>
  </si>
  <si>
    <t>Průměrný počet hodin strávený účastníkem v dalším neformálním vzdělávání za posledních 12 měsíců (populace 25-64)</t>
  </si>
  <si>
    <t>Podíl účastníků dalšího neformálního vzdělávání v průběhu posledních 4 týdnů (populace 25-64 let, %)</t>
  </si>
  <si>
    <t>Podíl účastníků dalšího formálního vzdělávání v průběhu posledních 4 týdnů (populace 25-64 let, %)</t>
  </si>
  <si>
    <t>Podíl účastníků dalšího neformálního vzdělávání v průběhu posledních 12 měsíců (populace 25-64 let, %)</t>
  </si>
  <si>
    <t>Počty kvalifikací udělených v rámci uznávání výsledků dalšího vzdělávání za poslední rok</t>
  </si>
  <si>
    <t>Počty udělených kvalifikací v přepočtu na zaměstnanost v dané profesi</t>
  </si>
  <si>
    <t>Podíl zaměstnanců účastnících se jednotlivých typů vzdělávání, ze všech podniků</t>
  </si>
  <si>
    <t>Podíl zaměstnanců účastnících se jednotlivých typů vzdělávání, ze vzdělávajících podniků</t>
  </si>
  <si>
    <t>Počet hodin strávených na kurzech na 1000 odpracovaných hodin</t>
  </si>
  <si>
    <t>Využívání e-learningu podniky</t>
  </si>
  <si>
    <t>Podíl podniků, které využívají e-learning ke vzdělávání</t>
  </si>
  <si>
    <t>IV.4.3</t>
  </si>
  <si>
    <t xml:space="preserve">Počet hodin strávených účastníkem v dalším neformálním vzdělávání </t>
  </si>
  <si>
    <t>Zaměření kurzů podnikového vzdělávání</t>
  </si>
  <si>
    <t>Poznámka: Údaje za roky 2005 a 2006 nejsou k dispozici (pravděpodobně vůbec neexistují)</t>
  </si>
  <si>
    <t>Poznámka: počty účastníků za jednotlivé roky  v regionech nebyly nalezeny</t>
  </si>
  <si>
    <t>Počty absolventů            (v šetření)</t>
  </si>
  <si>
    <t>Hl.m.Praha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</si>
  <si>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</si>
  <si>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</si>
  <si>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</si>
  <si>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</si>
  <si>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</si>
  <si>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</si>
  <si>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</si>
  <si>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Celkem ČR</t>
  </si>
  <si>
    <t>Návratnost v %</t>
  </si>
  <si>
    <t>Poznámka: počty absolventů za jednotlivé roky  v regionech nebyly nalezeny</t>
  </si>
  <si>
    <t>Praha</t>
  </si>
  <si>
    <t>Jižní Čechy</t>
  </si>
  <si>
    <t>Západní Čechy</t>
  </si>
  <si>
    <t>Severní Čechy</t>
  </si>
  <si>
    <t>Východní Čechy</t>
  </si>
  <si>
    <t>Jižní Morava</t>
  </si>
  <si>
    <t>Severní Morava</t>
  </si>
  <si>
    <t>Zdroj: ÚIV (soubor: Průzkum_akreditací_MŠMT_k_rekv._2002)</t>
  </si>
  <si>
    <t>Nebo lze aproximovat z VŠPS - ale jsou to údaje o studentech starších 30 let - údaje o absolventech málo spolehlivé v regionálním členění</t>
  </si>
  <si>
    <t>Věk absolventa</t>
  </si>
  <si>
    <t>Referenční rok</t>
  </si>
  <si>
    <t>do 30 let</t>
  </si>
  <si>
    <t>od 31 let</t>
  </si>
  <si>
    <t>celá ČR</t>
  </si>
  <si>
    <t>geo\time</t>
  </si>
  <si>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= Not available</t>
    </r>
  </si>
  <si>
    <t>Zdroj: Eurostat, LFS (lfsa_pgaied)</t>
  </si>
  <si>
    <t>Podíl účastníků dalšího vzdělávání celkem v průběhu posledních 4 týdnů (populace 55-64 let, %)</t>
  </si>
  <si>
    <t>Podíl účastníků dalšího vzdělávání celkem v průběhu posledních 4 týdnů (populace 55-64 let, relace k populaci 25-64)</t>
  </si>
  <si>
    <t>kraj\rok</t>
  </si>
  <si>
    <t>Zdroj: VŠPS (mikrodata)</t>
  </si>
  <si>
    <t>populace 25-64</t>
  </si>
  <si>
    <t>populace 55-64, %</t>
  </si>
  <si>
    <t>populace 55-64, relace k populaci 25-64</t>
  </si>
  <si>
    <t>FIELD</t>
  </si>
  <si>
    <t>Personal development, Working life</t>
  </si>
  <si>
    <t>Languages (foreign + mother tongue)</t>
  </si>
  <si>
    <t>Sales and marketing</t>
  </si>
  <si>
    <t>Accounting and finance, management and administration, secretarial and office work computing</t>
  </si>
  <si>
    <t>Computing</t>
  </si>
  <si>
    <t>Personnal services, transport services, security services</t>
  </si>
  <si>
    <t>Environment protection, occupational health and safety</t>
  </si>
  <si>
    <t>Others</t>
  </si>
  <si>
    <t>Účast nezaměstnaných na rekvalifikacích</t>
  </si>
  <si>
    <t>není k dispozici</t>
  </si>
  <si>
    <t>Účast na akreditovaných kurzech DV</t>
  </si>
  <si>
    <t>Počty složených dílčích maturitních zkoušek</t>
  </si>
  <si>
    <t>Doba strávená na kurzech dalšího vzdělávání na účastníka</t>
  </si>
  <si>
    <t>Účast dospělé populace na vzdělávání v posledních 4 týdnech</t>
  </si>
  <si>
    <t>Účast dospělé populace na vzdělávání v posledních 12 měsících</t>
  </si>
  <si>
    <t>Účast dospělé populace na formálním vzdělávání v posledních 12 měsících</t>
  </si>
  <si>
    <t>Podíl účastníků formálního vzdělávání v průběhu posledních 12 měsíců (populace 25-64 let, %)</t>
  </si>
  <si>
    <t>Účast dospělé populace na formálním vzdělávání v posledních 4 týdnech</t>
  </si>
  <si>
    <t>IV.0.d1</t>
  </si>
  <si>
    <t>IV.1.d1</t>
  </si>
  <si>
    <t>IV.1.d2</t>
  </si>
  <si>
    <t>IV.1.d3</t>
  </si>
  <si>
    <t>IV.1.d4</t>
  </si>
  <si>
    <t>IV.2.d1</t>
  </si>
  <si>
    <t>IV.2.d3</t>
  </si>
  <si>
    <t>IV.3.d1</t>
  </si>
  <si>
    <t>IV.3.d2</t>
  </si>
  <si>
    <t>IV.4.d2</t>
  </si>
  <si>
    <t>IV.4.d1</t>
  </si>
  <si>
    <t>IV.4.d3</t>
  </si>
  <si>
    <t>IV.4.d4</t>
  </si>
  <si>
    <r>
      <t>Podíl účastníků dalšího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55-64 let</t>
    </r>
    <r>
      <rPr>
        <b/>
        <sz val="11"/>
        <color theme="1"/>
        <rFont val="Calibri"/>
        <family val="2"/>
        <charset val="238"/>
        <scheme val="minor"/>
      </rPr>
      <t>, %)</t>
    </r>
  </si>
  <si>
    <r>
      <t>Podíl účastníků dalšího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55-64 let</t>
    </r>
    <r>
      <rPr>
        <b/>
        <sz val="11"/>
        <color theme="1"/>
        <rFont val="Calibri"/>
        <family val="2"/>
        <charset val="238"/>
        <scheme val="minor"/>
      </rPr>
      <t>, relace k populaci 25-64 let)</t>
    </r>
  </si>
  <si>
    <t xml:space="preserve">Zdroj: Eurostat, AES </t>
  </si>
  <si>
    <r>
      <t>Podíl účastníků dalšího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ISCED 0-2</t>
    </r>
    <r>
      <rPr>
        <b/>
        <sz val="11"/>
        <color theme="1"/>
        <rFont val="Calibri"/>
        <family val="2"/>
        <charset val="238"/>
        <scheme val="minor"/>
      </rPr>
      <t>, %)</t>
    </r>
  </si>
  <si>
    <r>
      <t>Podíl účastníků dalšího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 xml:space="preserve">populace ISCED 0-2 </t>
    </r>
    <r>
      <rPr>
        <b/>
        <sz val="11"/>
        <color theme="1"/>
        <rFont val="Calibri"/>
        <family val="2"/>
        <charset val="238"/>
        <scheme val="minor"/>
      </rPr>
      <t>, relace k populaci 25-64 let)</t>
    </r>
  </si>
  <si>
    <r>
      <t>Podíl účastníků dalšího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nezaměstnaných</t>
    </r>
    <r>
      <rPr>
        <b/>
        <sz val="11"/>
        <color theme="1"/>
        <rFont val="Calibri"/>
        <family val="2"/>
        <charset val="238"/>
        <scheme val="minor"/>
      </rPr>
      <t>, %)</t>
    </r>
  </si>
  <si>
    <t>Podíl účastníků dalšího vzdělávání v průběhu posledních 12 měsíců (populace nezaměstnaných, relace k populaci 25-64 let)</t>
  </si>
  <si>
    <t>2009</t>
  </si>
  <si>
    <t>2010</t>
  </si>
  <si>
    <r>
      <t xml:space="preserve">Podíl účastníků dalšího vzdělávání v průběhu posledních 4 týdnů </t>
    </r>
    <r>
      <rPr>
        <b/>
        <u/>
        <sz val="11"/>
        <color theme="1"/>
        <rFont val="Calibri"/>
        <family val="2"/>
        <charset val="238"/>
        <scheme val="minor"/>
      </rPr>
      <t>v populaci nezaměstnaných</t>
    </r>
    <r>
      <rPr>
        <b/>
        <sz val="11"/>
        <color theme="1"/>
        <rFont val="Calibri"/>
        <family val="2"/>
        <charset val="238"/>
        <scheme val="minor"/>
      </rPr>
      <t xml:space="preserve"> (25-64 let; %)</t>
    </r>
  </si>
  <si>
    <r>
      <t xml:space="preserve">Podíl účastníků dalšího vzdělávání v průběhu posledních 4 týdnů </t>
    </r>
    <r>
      <rPr>
        <b/>
        <u/>
        <sz val="11"/>
        <color theme="1"/>
        <rFont val="Calibri"/>
        <family val="2"/>
        <charset val="238"/>
        <scheme val="minor"/>
      </rPr>
      <t>v populaci nezaměstnaných</t>
    </r>
    <r>
      <rPr>
        <b/>
        <sz val="11"/>
        <color theme="1"/>
        <rFont val="Calibri"/>
        <family val="2"/>
        <charset val="238"/>
        <scheme val="minor"/>
      </rPr>
      <t xml:space="preserve"> (25-64 let; relace k populaci 25-64 let)</t>
    </r>
  </si>
  <si>
    <t>Populace nezaměstnaných, %</t>
  </si>
  <si>
    <t>Populace nezaměstnaných, relace k populaci 25-64 let</t>
  </si>
  <si>
    <r>
      <t xml:space="preserve">Podíl účastníků dalšího vzdělávání v průběhu posledních 4 týdnů </t>
    </r>
    <r>
      <rPr>
        <b/>
        <u/>
        <sz val="11"/>
        <color theme="1"/>
        <rFont val="Calibri"/>
        <family val="2"/>
        <charset val="238"/>
        <scheme val="minor"/>
      </rPr>
      <t>v populaci lidí bez maturity</t>
    </r>
    <r>
      <rPr>
        <b/>
        <sz val="11"/>
        <color theme="1"/>
        <rFont val="Calibri"/>
        <family val="2"/>
        <charset val="238"/>
        <scheme val="minor"/>
      </rPr>
      <t xml:space="preserve"> (25-64 let; relace k populaci 25-64 let)</t>
    </r>
  </si>
  <si>
    <t>populace ISCED levels 0-2</t>
  </si>
  <si>
    <r>
      <t xml:space="preserve">populace bez maturity </t>
    </r>
    <r>
      <rPr>
        <b/>
        <sz val="11"/>
        <rFont val="Calibri"/>
        <family val="2"/>
        <charset val="238"/>
        <scheme val="minor"/>
      </rPr>
      <t>(ISCED 0-2 a 3C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</si>
  <si>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Podíl účastníků dalšího vzdělávání v průběhu posledních 4 týdnů </t>
    </r>
    <r>
      <rPr>
        <b/>
        <u/>
        <sz val="11"/>
        <color theme="1"/>
        <rFont val="Calibri"/>
        <family val="2"/>
        <charset val="238"/>
        <scheme val="minor"/>
      </rPr>
      <t>v populaci lidí bez maturity</t>
    </r>
    <r>
      <rPr>
        <b/>
        <sz val="11"/>
        <color theme="1"/>
        <rFont val="Calibri"/>
        <family val="2"/>
        <charset val="238"/>
        <scheme val="minor"/>
      </rPr>
      <t xml:space="preserve"> (25-64 let; %)</t>
    </r>
  </si>
  <si>
    <r>
      <t xml:space="preserve">populace bez maturity </t>
    </r>
    <r>
      <rPr>
        <b/>
        <sz val="11"/>
        <rFont val="Calibri"/>
        <family val="2"/>
        <charset val="238"/>
        <scheme val="minor"/>
      </rPr>
      <t>(ISCED 0-2 a 3C</t>
    </r>
    <r>
      <rPr>
        <b/>
        <sz val="11"/>
        <color theme="1"/>
        <rFont val="Calibri"/>
        <family val="2"/>
        <charset val="238"/>
        <scheme val="minor"/>
      </rPr>
      <t>), relace k populaci 25-64 let</t>
    </r>
  </si>
  <si>
    <r>
      <t>Podíl účastníků dalšího formálního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55-64 let</t>
    </r>
    <r>
      <rPr>
        <b/>
        <sz val="11"/>
        <color theme="1"/>
        <rFont val="Calibri"/>
        <family val="2"/>
        <charset val="238"/>
        <scheme val="minor"/>
      </rPr>
      <t>, %)</t>
    </r>
  </si>
  <si>
    <r>
      <t>Podíl účastníků dalšího formálního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55-64 let</t>
    </r>
    <r>
      <rPr>
        <b/>
        <sz val="11"/>
        <color theme="1"/>
        <rFont val="Calibri"/>
        <family val="2"/>
        <charset val="238"/>
        <scheme val="minor"/>
      </rPr>
      <t>, relace k populaci 25-64 let)</t>
    </r>
  </si>
  <si>
    <r>
      <t>Podíl účastníků dalšího formálního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ISCED 0-2</t>
    </r>
    <r>
      <rPr>
        <b/>
        <sz val="11"/>
        <color theme="1"/>
        <rFont val="Calibri"/>
        <family val="2"/>
        <charset val="238"/>
        <scheme val="minor"/>
      </rPr>
      <t>, %)</t>
    </r>
  </si>
  <si>
    <t>Podíl účastníků dalšího formálního vzdělávání v průběhu posledních 12 měsíců (populace ISCED 0-2, relace k populaci 25-64 let)</t>
  </si>
  <si>
    <r>
      <t>Podíl účastníků dalšího formálního vzdělávání v průběhu posledních 12 měsíců (</t>
    </r>
    <r>
      <rPr>
        <b/>
        <u/>
        <sz val="11"/>
        <color theme="1"/>
        <rFont val="Calibri"/>
        <family val="2"/>
        <charset val="238"/>
        <scheme val="minor"/>
      </rPr>
      <t>populace nezaměstnaných</t>
    </r>
    <r>
      <rPr>
        <b/>
        <sz val="11"/>
        <color theme="1"/>
        <rFont val="Calibri"/>
        <family val="2"/>
        <charset val="238"/>
        <scheme val="minor"/>
      </rPr>
      <t>, %)</t>
    </r>
  </si>
  <si>
    <t>Podíl účastníků dalšího formálního vzdělávání v průběhu posledních 12 měsíců (populace nezaměstnaných, relace k populaci 25-64 let)</t>
  </si>
  <si>
    <r>
      <t>Podíl účastníků dalšího formálního vzdělávání v průběhu posledních 4 týdnů (</t>
    </r>
    <r>
      <rPr>
        <b/>
        <u/>
        <sz val="11"/>
        <color theme="1"/>
        <rFont val="Calibri"/>
        <family val="2"/>
        <charset val="238"/>
        <scheme val="minor"/>
      </rPr>
      <t>populace 55-74 let</t>
    </r>
    <r>
      <rPr>
        <b/>
        <sz val="11"/>
        <color theme="1"/>
        <rFont val="Calibri"/>
        <family val="2"/>
        <charset val="238"/>
        <scheme val="minor"/>
      </rPr>
      <t>, %)</t>
    </r>
  </si>
  <si>
    <r>
      <t>Podíl účastníků dalšího formálního vzdělávání v průběhu posledních 4 týdnů (</t>
    </r>
    <r>
      <rPr>
        <b/>
        <u/>
        <sz val="11"/>
        <color theme="1"/>
        <rFont val="Calibri"/>
        <family val="2"/>
        <charset val="238"/>
        <scheme val="minor"/>
      </rPr>
      <t>populace ISCED 0-2</t>
    </r>
    <r>
      <rPr>
        <b/>
        <sz val="11"/>
        <color theme="1"/>
        <rFont val="Calibri"/>
        <family val="2"/>
        <charset val="238"/>
        <scheme val="minor"/>
      </rPr>
      <t>, 25-64 let, %)</t>
    </r>
  </si>
  <si>
    <t xml:space="preserve">Zdroj: Eurostat, LFS </t>
  </si>
  <si>
    <r>
      <t>Podíl účastníků dalšího formálního vzdělávání v průběhu posledních 4 týdnů (</t>
    </r>
    <r>
      <rPr>
        <b/>
        <u/>
        <sz val="11"/>
        <color theme="1"/>
        <rFont val="Calibri"/>
        <family val="2"/>
        <charset val="238"/>
        <scheme val="minor"/>
      </rPr>
      <t>populace ISCED 0-2</t>
    </r>
    <r>
      <rPr>
        <b/>
        <sz val="11"/>
        <color theme="1"/>
        <rFont val="Calibri"/>
        <family val="2"/>
        <charset val="238"/>
        <scheme val="minor"/>
      </rPr>
      <t>, 25-64 let, relace k populaci 25-64 let)</t>
    </r>
  </si>
  <si>
    <r>
      <t>Podíl účastníků dalšího formálního vzdělávání v průběhu posledních 4 týdnů (</t>
    </r>
    <r>
      <rPr>
        <b/>
        <u/>
        <sz val="11"/>
        <color theme="1"/>
        <rFont val="Calibri"/>
        <family val="2"/>
        <charset val="238"/>
        <scheme val="minor"/>
      </rPr>
      <t>populace ISCED 0-2</t>
    </r>
    <r>
      <rPr>
        <b/>
        <sz val="11"/>
        <color theme="1"/>
        <rFont val="Calibri"/>
        <family val="2"/>
        <charset val="238"/>
        <scheme val="minor"/>
      </rPr>
      <t>, 25-64 let,relace k populaci 25-64 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</si>
</sst>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8"/>
      <color theme="1"/>
      <name val="Courier New"/>
      <family val="3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ourier New"/>
      <family val="3"/>
      <charset val="238"/>
    </font>
    <font>
      <b/>
      <sz val="9"/>
      <color theme="1"/>
      <name val="Courier New"/>
      <family val="3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5" fillId="0" borderId="0"/>
  </cellStyleXfs>
  <cellXfs count="429">
    <xf numFmtId="0" fontId="0" fillId="0" borderId="0" xfId="0"/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left"/>
    </xf>
    <xf numFmtId="0" fontId="0" fillId="3" borderId="0" xfId="0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6" fillId="4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 wrapText="1"/>
    </xf>
    <xf numFmtId="0" fontId="1" fillId="3" borderId="0" xfId="0" applyFont="1" applyFill="1" applyAlignment="1">
      <alignment horizontal="left"/>
    </xf>
    <xf numFmtId="0" fontId="0" fillId="0" borderId="0" xfId="0" applyBorder="1"/>
    <xf numFmtId="0" fontId="0" fillId="0" borderId="21" xfId="0" applyBorder="1"/>
    <xf numFmtId="0" fontId="0" fillId="3" borderId="0" xfId="0" applyFill="1"/>
    <xf numFmtId="0" fontId="0" fillId="0" borderId="22" xfId="0" applyBorder="1"/>
    <xf numFmtId="0" fontId="0" fillId="0" borderId="23" xfId="0" applyBorder="1"/>
    <xf numFmtId="0" fontId="10" fillId="0" borderId="12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/>
    </xf>
    <xf numFmtId="0" fontId="10" fillId="0" borderId="16" xfId="0" applyNumberFormat="1" applyFont="1" applyFill="1" applyBorder="1" applyAlignment="1">
      <alignment horizontal="right" wrapText="1"/>
    </xf>
    <xf numFmtId="0" fontId="10" fillId="0" borderId="10" xfId="0" applyNumberFormat="1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right" wrapText="1"/>
    </xf>
    <xf numFmtId="0" fontId="10" fillId="0" borderId="5" xfId="0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horizontal="left"/>
    </xf>
    <xf numFmtId="0" fontId="10" fillId="0" borderId="17" xfId="0" applyNumberFormat="1" applyFont="1" applyFill="1" applyBorder="1" applyAlignment="1">
      <alignment horizontal="right" wrapText="1"/>
    </xf>
    <xf numFmtId="0" fontId="10" fillId="0" borderId="8" xfId="0" applyNumberFormat="1" applyFont="1" applyFill="1" applyBorder="1" applyAlignment="1">
      <alignment horizontal="right" wrapText="1"/>
    </xf>
    <xf numFmtId="164" fontId="10" fillId="0" borderId="16" xfId="0" applyNumberFormat="1" applyFont="1" applyFill="1" applyBorder="1" applyAlignment="1">
      <alignment horizontal="right" wrapText="1"/>
    </xf>
    <xf numFmtId="164" fontId="10" fillId="0" borderId="10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10" fillId="0" borderId="5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 wrapText="1"/>
    </xf>
    <xf numFmtId="164" fontId="10" fillId="0" borderId="17" xfId="0" applyNumberFormat="1" applyFont="1" applyFill="1" applyBorder="1" applyAlignment="1">
      <alignment horizontal="right" wrapText="1"/>
    </xf>
    <xf numFmtId="164" fontId="10" fillId="0" borderId="8" xfId="0" applyNumberFormat="1" applyFont="1" applyFill="1" applyBorder="1" applyAlignment="1">
      <alignment horizontal="right" wrapText="1"/>
    </xf>
    <xf numFmtId="0" fontId="10" fillId="0" borderId="7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13" fillId="0" borderId="0" xfId="0" applyFont="1"/>
    <xf numFmtId="0" fontId="10" fillId="0" borderId="4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right" wrapText="1"/>
    </xf>
    <xf numFmtId="1" fontId="10" fillId="0" borderId="17" xfId="0" applyNumberFormat="1" applyFont="1" applyFill="1" applyBorder="1" applyAlignment="1">
      <alignment horizontal="right" wrapText="1"/>
    </xf>
    <xf numFmtId="1" fontId="10" fillId="0" borderId="8" xfId="0" applyNumberFormat="1" applyFont="1" applyFill="1" applyBorder="1" applyAlignment="1">
      <alignment horizontal="right" wrapText="1"/>
    </xf>
    <xf numFmtId="164" fontId="10" fillId="0" borderId="20" xfId="0" applyNumberFormat="1" applyFont="1" applyFill="1" applyBorder="1" applyAlignment="1">
      <alignment horizontal="right" wrapText="1"/>
    </xf>
    <xf numFmtId="164" fontId="10" fillId="0" borderId="19" xfId="0" applyNumberFormat="1" applyFont="1" applyFill="1" applyBorder="1" applyAlignment="1">
      <alignment horizontal="right" wrapText="1"/>
    </xf>
    <xf numFmtId="1" fontId="10" fillId="0" borderId="20" xfId="0" applyNumberFormat="1" applyFont="1" applyFill="1" applyBorder="1" applyAlignment="1">
      <alignment horizontal="right" wrapText="1"/>
    </xf>
    <xf numFmtId="1" fontId="10" fillId="0" borderId="19" xfId="0" applyNumberFormat="1" applyFont="1" applyFill="1" applyBorder="1" applyAlignment="1">
      <alignment horizontal="right" wrapText="1"/>
    </xf>
    <xf numFmtId="1" fontId="10" fillId="0" borderId="5" xfId="0" applyNumberFormat="1" applyFont="1" applyFill="1" applyBorder="1" applyAlignment="1">
      <alignment horizontal="right" wrapText="1"/>
    </xf>
    <xf numFmtId="1" fontId="10" fillId="0" borderId="16" xfId="0" applyNumberFormat="1" applyFont="1" applyFill="1" applyBorder="1" applyAlignment="1">
      <alignment horizontal="right" wrapText="1"/>
    </xf>
    <xf numFmtId="1" fontId="10" fillId="0" borderId="10" xfId="0" applyNumberFormat="1" applyFont="1" applyFill="1" applyBorder="1" applyAlignment="1">
      <alignment horizontal="right" wrapText="1"/>
    </xf>
    <xf numFmtId="1" fontId="10" fillId="0" borderId="0" xfId="0" applyNumberFormat="1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right" wrapText="1"/>
    </xf>
    <xf numFmtId="1" fontId="10" fillId="0" borderId="13" xfId="0" applyNumberFormat="1" applyFont="1" applyFill="1" applyBorder="1" applyAlignment="1">
      <alignment horizontal="right" wrapText="1"/>
    </xf>
    <xf numFmtId="0" fontId="10" fillId="0" borderId="14" xfId="0" applyNumberFormat="1" applyFont="1" applyFill="1" applyBorder="1" applyAlignment="1">
      <alignment horizontal="right" wrapText="1"/>
    </xf>
    <xf numFmtId="0" fontId="10" fillId="0" borderId="13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5" fillId="0" borderId="1" xfId="0" applyFont="1" applyFill="1" applyBorder="1"/>
    <xf numFmtId="0" fontId="13" fillId="0" borderId="1" xfId="0" applyFont="1" applyFill="1" applyBorder="1" applyAlignment="1"/>
    <xf numFmtId="0" fontId="15" fillId="0" borderId="16" xfId="0" applyFont="1" applyFill="1" applyBorder="1"/>
    <xf numFmtId="0" fontId="14" fillId="0" borderId="26" xfId="0" applyFont="1" applyFill="1" applyBorder="1"/>
    <xf numFmtId="0" fontId="14" fillId="0" borderId="27" xfId="0" applyFont="1" applyFill="1" applyBorder="1"/>
    <xf numFmtId="0" fontId="14" fillId="0" borderId="28" xfId="0" applyFont="1" applyFill="1" applyBorder="1"/>
    <xf numFmtId="0" fontId="16" fillId="0" borderId="14" xfId="0" applyFont="1" applyFill="1" applyBorder="1"/>
    <xf numFmtId="0" fontId="16" fillId="0" borderId="13" xfId="0" applyFont="1" applyFill="1" applyBorder="1"/>
    <xf numFmtId="0" fontId="15" fillId="0" borderId="10" xfId="0" applyFont="1" applyFill="1" applyBorder="1"/>
    <xf numFmtId="0" fontId="15" fillId="0" borderId="5" xfId="0" applyFont="1" applyFill="1" applyBorder="1"/>
    <xf numFmtId="0" fontId="13" fillId="0" borderId="5" xfId="0" applyFont="1" applyFill="1" applyBorder="1" applyAlignment="1"/>
    <xf numFmtId="0" fontId="13" fillId="0" borderId="17" xfId="0" applyFont="1" applyFill="1" applyBorder="1" applyAlignment="1"/>
    <xf numFmtId="0" fontId="13" fillId="0" borderId="8" xfId="0" applyFont="1" applyFill="1" applyBorder="1" applyAlignment="1"/>
    <xf numFmtId="0" fontId="16" fillId="0" borderId="33" xfId="0" applyFont="1" applyFill="1" applyBorder="1" applyAlignment="1">
      <alignment horizontal="left"/>
    </xf>
    <xf numFmtId="17" fontId="16" fillId="0" borderId="34" xfId="0" applyNumberFormat="1" applyFont="1" applyFill="1" applyBorder="1"/>
    <xf numFmtId="17" fontId="16" fillId="0" borderId="35" xfId="0" applyNumberFormat="1" applyFont="1" applyFill="1" applyBorder="1"/>
    <xf numFmtId="17" fontId="16" fillId="0" borderId="36" xfId="0" applyNumberFormat="1" applyFont="1" applyFill="1" applyBorder="1"/>
    <xf numFmtId="0" fontId="16" fillId="0" borderId="11" xfId="0" applyFont="1" applyFill="1" applyBorder="1"/>
    <xf numFmtId="0" fontId="15" fillId="0" borderId="37" xfId="0" applyFont="1" applyFill="1" applyBorder="1"/>
    <xf numFmtId="0" fontId="15" fillId="0" borderId="38" xfId="0" applyFont="1" applyFill="1" applyBorder="1"/>
    <xf numFmtId="0" fontId="13" fillId="0" borderId="38" xfId="0" applyFont="1" applyFill="1" applyBorder="1" applyAlignment="1"/>
    <xf numFmtId="0" fontId="13" fillId="0" borderId="39" xfId="0" applyFont="1" applyFill="1" applyBorder="1" applyAlignment="1"/>
    <xf numFmtId="0" fontId="16" fillId="0" borderId="12" xfId="0" applyFont="1" applyFill="1" applyBorder="1"/>
    <xf numFmtId="0" fontId="15" fillId="0" borderId="9" xfId="0" applyFont="1" applyFill="1" applyBorder="1"/>
    <xf numFmtId="0" fontId="15" fillId="0" borderId="4" xfId="0" applyFont="1" applyFill="1" applyBorder="1"/>
    <xf numFmtId="0" fontId="13" fillId="0" borderId="4" xfId="0" applyFont="1" applyFill="1" applyBorder="1" applyAlignment="1"/>
    <xf numFmtId="0" fontId="13" fillId="0" borderId="7" xfId="0" applyFont="1" applyFill="1" applyBorder="1" applyAlignment="1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right" wrapText="1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14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right" wrapText="1"/>
    </xf>
    <xf numFmtId="0" fontId="14" fillId="0" borderId="7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right" wrapText="1"/>
    </xf>
    <xf numFmtId="0" fontId="13" fillId="0" borderId="8" xfId="0" applyFont="1" applyFill="1" applyBorder="1" applyAlignment="1">
      <alignment horizontal="right" wrapText="1"/>
    </xf>
    <xf numFmtId="0" fontId="14" fillId="0" borderId="9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right" wrapText="1"/>
    </xf>
    <xf numFmtId="0" fontId="13" fillId="0" borderId="10" xfId="0" applyFont="1" applyFill="1" applyBorder="1" applyAlignment="1">
      <alignment horizontal="right" wrapText="1"/>
    </xf>
    <xf numFmtId="0" fontId="13" fillId="0" borderId="7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4" fillId="0" borderId="42" xfId="0" applyFont="1" applyFill="1" applyBorder="1" applyAlignment="1">
      <alignment horizontal="left"/>
    </xf>
    <xf numFmtId="0" fontId="13" fillId="0" borderId="37" xfId="0" applyFont="1" applyFill="1" applyBorder="1" applyAlignment="1">
      <alignment horizontal="right" wrapText="1"/>
    </xf>
    <xf numFmtId="0" fontId="13" fillId="0" borderId="38" xfId="0" applyFont="1" applyFill="1" applyBorder="1" applyAlignment="1">
      <alignment horizontal="right" wrapText="1"/>
    </xf>
    <xf numFmtId="0" fontId="13" fillId="0" borderId="39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right" wrapText="1"/>
    </xf>
    <xf numFmtId="0" fontId="13" fillId="0" borderId="7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right" wrapText="1"/>
    </xf>
    <xf numFmtId="0" fontId="17" fillId="0" borderId="43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44" xfId="0" applyFont="1" applyFill="1" applyBorder="1" applyAlignment="1">
      <alignment horizontal="left"/>
    </xf>
    <xf numFmtId="0" fontId="17" fillId="0" borderId="45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textRotation="90" wrapText="1"/>
    </xf>
    <xf numFmtId="0" fontId="13" fillId="0" borderId="47" xfId="0" applyFont="1" applyBorder="1" applyAlignment="1">
      <alignment textRotation="90" wrapText="1"/>
    </xf>
    <xf numFmtId="0" fontId="13" fillId="0" borderId="40" xfId="0" applyFont="1" applyBorder="1"/>
    <xf numFmtId="0" fontId="1" fillId="0" borderId="33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/>
    <xf numFmtId="0" fontId="13" fillId="0" borderId="12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wrapText="1"/>
    </xf>
    <xf numFmtId="1" fontId="10" fillId="0" borderId="29" xfId="0" applyNumberFormat="1" applyFont="1" applyFill="1" applyBorder="1" applyAlignment="1">
      <alignment horizontal="right" wrapText="1"/>
    </xf>
    <xf numFmtId="1" fontId="10" fillId="0" borderId="42" xfId="0" applyNumberFormat="1" applyFont="1" applyFill="1" applyBorder="1" applyAlignment="1">
      <alignment horizontal="right" wrapText="1"/>
    </xf>
    <xf numFmtId="1" fontId="11" fillId="0" borderId="7" xfId="0" applyNumberFormat="1" applyFont="1" applyFill="1" applyBorder="1" applyAlignment="1">
      <alignment horizontal="center" wrapText="1"/>
    </xf>
    <xf numFmtId="1" fontId="11" fillId="0" borderId="17" xfId="0" applyNumberFormat="1" applyFont="1" applyFill="1" applyBorder="1" applyAlignment="1">
      <alignment horizontal="center" wrapText="1"/>
    </xf>
    <xf numFmtId="1" fontId="11" fillId="0" borderId="8" xfId="0" applyNumberFormat="1" applyFont="1" applyFill="1" applyBorder="1" applyAlignment="1">
      <alignment horizontal="center" wrapText="1"/>
    </xf>
    <xf numFmtId="1" fontId="11" fillId="0" borderId="49" xfId="0" applyNumberFormat="1" applyFont="1" applyFill="1" applyBorder="1" applyAlignment="1">
      <alignment horizontal="center" wrapText="1"/>
    </xf>
    <xf numFmtId="1" fontId="11" fillId="0" borderId="50" xfId="0" applyNumberFormat="1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horizontal="right" wrapText="1"/>
    </xf>
    <xf numFmtId="1" fontId="10" fillId="0" borderId="15" xfId="0" applyNumberFormat="1" applyFont="1" applyFill="1" applyBorder="1" applyAlignment="1">
      <alignment horizontal="right" wrapText="1"/>
    </xf>
    <xf numFmtId="1" fontId="10" fillId="0" borderId="24" xfId="0" applyNumberFormat="1" applyFont="1" applyFill="1" applyBorder="1" applyAlignment="1">
      <alignment horizontal="right" wrapText="1"/>
    </xf>
    <xf numFmtId="1" fontId="13" fillId="0" borderId="24" xfId="0" applyNumberFormat="1" applyFont="1" applyBorder="1"/>
    <xf numFmtId="1" fontId="13" fillId="0" borderId="10" xfId="0" applyNumberFormat="1" applyFont="1" applyBorder="1"/>
    <xf numFmtId="0" fontId="11" fillId="0" borderId="41" xfId="0" applyFont="1" applyFill="1" applyBorder="1" applyAlignment="1">
      <alignment horizontal="left"/>
    </xf>
    <xf numFmtId="1" fontId="10" fillId="0" borderId="4" xfId="0" applyNumberFormat="1" applyFont="1" applyFill="1" applyBorder="1" applyAlignment="1">
      <alignment horizontal="right" wrapText="1"/>
    </xf>
    <xf numFmtId="1" fontId="10" fillId="0" borderId="2" xfId="0" applyNumberFormat="1" applyFont="1" applyFill="1" applyBorder="1" applyAlignment="1">
      <alignment horizontal="right" wrapText="1"/>
    </xf>
    <xf numFmtId="1" fontId="10" fillId="0" borderId="3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horizontal="left"/>
    </xf>
    <xf numFmtId="1" fontId="11" fillId="0" borderId="7" xfId="0" applyNumberFormat="1" applyFont="1" applyFill="1" applyBorder="1" applyAlignment="1">
      <alignment horizontal="right" wrapText="1"/>
    </xf>
    <xf numFmtId="1" fontId="11" fillId="0" borderId="17" xfId="0" applyNumberFormat="1" applyFont="1" applyFill="1" applyBorder="1" applyAlignment="1">
      <alignment horizontal="right" wrapText="1"/>
    </xf>
    <xf numFmtId="1" fontId="11" fillId="0" borderId="8" xfId="0" applyNumberFormat="1" applyFont="1" applyFill="1" applyBorder="1" applyAlignment="1">
      <alignment horizontal="right" wrapText="1"/>
    </xf>
    <xf numFmtId="1" fontId="11" fillId="0" borderId="49" xfId="0" applyNumberFormat="1" applyFont="1" applyFill="1" applyBorder="1" applyAlignment="1">
      <alignment horizontal="right" wrapText="1"/>
    </xf>
    <xf numFmtId="1" fontId="11" fillId="0" borderId="50" xfId="0" applyNumberFormat="1" applyFont="1" applyFill="1" applyBorder="1" applyAlignment="1">
      <alignment horizontal="right" wrapText="1"/>
    </xf>
    <xf numFmtId="1" fontId="14" fillId="0" borderId="50" xfId="0" applyNumberFormat="1" applyFont="1" applyBorder="1"/>
    <xf numFmtId="1" fontId="14" fillId="0" borderId="8" xfId="0" applyNumberFormat="1" applyFont="1" applyBorder="1"/>
    <xf numFmtId="0" fontId="14" fillId="0" borderId="0" xfId="0" applyFont="1"/>
    <xf numFmtId="0" fontId="13" fillId="0" borderId="0" xfId="0" applyFont="1" applyBorder="1"/>
    <xf numFmtId="0" fontId="13" fillId="0" borderId="29" xfId="0" applyFont="1" applyBorder="1"/>
    <xf numFmtId="0" fontId="13" fillId="0" borderId="51" xfId="0" applyFont="1" applyBorder="1"/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29" xfId="0" applyFont="1" applyBorder="1"/>
    <xf numFmtId="1" fontId="13" fillId="0" borderId="18" xfId="0" applyNumberFormat="1" applyFont="1" applyBorder="1"/>
    <xf numFmtId="1" fontId="13" fillId="0" borderId="19" xfId="0" applyNumberFormat="1" applyFont="1" applyBorder="1"/>
    <xf numFmtId="0" fontId="14" fillId="0" borderId="41" xfId="0" applyFont="1" applyBorder="1"/>
    <xf numFmtId="1" fontId="13" fillId="0" borderId="4" xfId="0" applyNumberFormat="1" applyFont="1" applyBorder="1"/>
    <xf numFmtId="1" fontId="13" fillId="0" borderId="5" xfId="0" applyNumberFormat="1" applyFont="1" applyBorder="1"/>
    <xf numFmtId="0" fontId="14" fillId="0" borderId="42" xfId="0" applyFont="1" applyBorder="1"/>
    <xf numFmtId="1" fontId="14" fillId="0" borderId="7" xfId="0" applyNumberFormat="1" applyFont="1" applyBorder="1"/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1" fontId="13" fillId="0" borderId="20" xfId="0" applyNumberFormat="1" applyFont="1" applyBorder="1"/>
    <xf numFmtId="0" fontId="14" fillId="0" borderId="41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1" fontId="13" fillId="0" borderId="1" xfId="0" applyNumberFormat="1" applyFont="1" applyBorder="1"/>
    <xf numFmtId="0" fontId="14" fillId="0" borderId="42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1" fontId="14" fillId="0" borderId="17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5" xfId="0" applyFont="1" applyBorder="1"/>
    <xf numFmtId="2" fontId="13" fillId="0" borderId="5" xfId="0" applyNumberFormat="1" applyFont="1" applyBorder="1"/>
    <xf numFmtId="2" fontId="13" fillId="0" borderId="8" xfId="0" applyNumberFormat="1" applyFont="1" applyBorder="1"/>
    <xf numFmtId="0" fontId="14" fillId="0" borderId="2" xfId="0" applyFont="1" applyBorder="1"/>
    <xf numFmtId="2" fontId="13" fillId="0" borderId="2" xfId="0" applyNumberFormat="1" applyFont="1" applyBorder="1"/>
    <xf numFmtId="2" fontId="13" fillId="0" borderId="49" xfId="0" applyNumberFormat="1" applyFont="1" applyBorder="1"/>
    <xf numFmtId="0" fontId="14" fillId="0" borderId="55" xfId="0" applyFont="1" applyBorder="1"/>
    <xf numFmtId="0" fontId="14" fillId="0" borderId="35" xfId="0" applyFont="1" applyBorder="1"/>
    <xf numFmtId="0" fontId="13" fillId="0" borderId="35" xfId="0" applyFont="1" applyBorder="1"/>
    <xf numFmtId="0" fontId="13" fillId="0" borderId="36" xfId="0" applyFont="1" applyBorder="1"/>
    <xf numFmtId="0" fontId="1" fillId="0" borderId="33" xfId="0" applyFont="1" applyBorder="1"/>
    <xf numFmtId="0" fontId="1" fillId="0" borderId="56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34" xfId="0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0" xfId="0" applyNumberFormat="1" applyBorder="1"/>
    <xf numFmtId="0" fontId="1" fillId="0" borderId="35" xfId="0" applyFon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0" borderId="5" xfId="0" applyNumberFormat="1" applyFont="1" applyBorder="1"/>
    <xf numFmtId="0" fontId="1" fillId="0" borderId="36" xfId="0" applyFont="1" applyBorder="1"/>
    <xf numFmtId="164" fontId="0" fillId="0" borderId="49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7" xfId="0" applyNumberFormat="1" applyBorder="1"/>
    <xf numFmtId="164" fontId="0" fillId="0" borderId="8" xfId="0" applyNumberFormat="1" applyBorder="1"/>
    <xf numFmtId="0" fontId="10" fillId="0" borderId="0" xfId="0" applyFont="1" applyFill="1" applyBorder="1" applyAlignment="1">
      <alignment horizontal="center" vertical="center"/>
    </xf>
    <xf numFmtId="1" fontId="0" fillId="0" borderId="15" xfId="0" applyNumberFormat="1" applyBorder="1"/>
    <xf numFmtId="1" fontId="0" fillId="0" borderId="16" xfId="0" applyNumberFormat="1" applyBorder="1"/>
    <xf numFmtId="1" fontId="0" fillId="0" borderId="2" xfId="0" applyNumberFormat="1" applyBorder="1"/>
    <xf numFmtId="1" fontId="0" fillId="0" borderId="1" xfId="0" applyNumberFormat="1" applyBorder="1"/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/>
    <xf numFmtId="1" fontId="1" fillId="0" borderId="1" xfId="0" applyNumberFormat="1" applyFont="1" applyBorder="1"/>
    <xf numFmtId="1" fontId="0" fillId="0" borderId="49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7" xfId="0" applyNumberFormat="1" applyBorder="1"/>
    <xf numFmtId="1" fontId="1" fillId="0" borderId="14" xfId="0" applyNumberFormat="1" applyFont="1" applyBorder="1"/>
    <xf numFmtId="1" fontId="1" fillId="0" borderId="13" xfId="0" applyNumberFormat="1" applyFont="1" applyBorder="1"/>
    <xf numFmtId="164" fontId="0" fillId="0" borderId="16" xfId="0" applyNumberFormat="1" applyFont="1" applyBorder="1"/>
    <xf numFmtId="164" fontId="0" fillId="0" borderId="10" xfId="0" applyNumberFormat="1" applyFont="1" applyBorder="1"/>
    <xf numFmtId="164" fontId="0" fillId="0" borderId="1" xfId="0" applyNumberFormat="1" applyFont="1" applyBorder="1"/>
    <xf numFmtId="164" fontId="0" fillId="0" borderId="5" xfId="0" applyNumberFormat="1" applyFont="1" applyBorder="1"/>
    <xf numFmtId="0" fontId="1" fillId="0" borderId="57" xfId="0" applyFont="1" applyBorder="1"/>
    <xf numFmtId="164" fontId="0" fillId="0" borderId="54" xfId="0" applyNumberFormat="1" applyFont="1" applyBorder="1"/>
    <xf numFmtId="164" fontId="0" fillId="0" borderId="53" xfId="0" applyNumberFormat="1" applyFont="1" applyBorder="1"/>
    <xf numFmtId="164" fontId="1" fillId="0" borderId="14" xfId="0" applyNumberFormat="1" applyFont="1" applyBorder="1"/>
    <xf numFmtId="164" fontId="1" fillId="0" borderId="13" xfId="0" applyNumberFormat="1" applyFont="1" applyBorder="1"/>
    <xf numFmtId="1" fontId="0" fillId="0" borderId="16" xfId="0" applyNumberFormat="1" applyFont="1" applyBorder="1"/>
    <xf numFmtId="1" fontId="0" fillId="0" borderId="10" xfId="0" applyNumberFormat="1" applyFont="1" applyBorder="1"/>
    <xf numFmtId="1" fontId="0" fillId="0" borderId="1" xfId="0" applyNumberFormat="1" applyFont="1" applyBorder="1"/>
    <xf numFmtId="1" fontId="0" fillId="0" borderId="5" xfId="0" applyNumberFormat="1" applyFont="1" applyBorder="1"/>
    <xf numFmtId="1" fontId="0" fillId="0" borderId="54" xfId="0" applyNumberFormat="1" applyFont="1" applyBorder="1"/>
    <xf numFmtId="1" fontId="0" fillId="0" borderId="53" xfId="0" applyNumberFormat="1" applyFont="1" applyBorder="1"/>
    <xf numFmtId="0" fontId="13" fillId="0" borderId="40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textRotation="90" wrapText="1"/>
    </xf>
    <xf numFmtId="0" fontId="13" fillId="0" borderId="13" xfId="0" applyFont="1" applyBorder="1" applyAlignment="1">
      <alignment textRotation="90" wrapText="1"/>
    </xf>
    <xf numFmtId="0" fontId="14" fillId="0" borderId="29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right" wrapText="1"/>
    </xf>
    <xf numFmtId="0" fontId="13" fillId="0" borderId="20" xfId="0" applyFont="1" applyFill="1" applyBorder="1" applyAlignment="1">
      <alignment horizontal="right" wrapText="1"/>
    </xf>
    <xf numFmtId="0" fontId="13" fillId="0" borderId="19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4" fillId="0" borderId="3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1" fillId="0" borderId="26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10" fillId="0" borderId="29" xfId="0" applyNumberFormat="1" applyFont="1" applyFill="1" applyBorder="1" applyAlignment="1">
      <alignment horizontal="center" wrapText="1"/>
    </xf>
    <xf numFmtId="1" fontId="10" fillId="0" borderId="30" xfId="0" applyNumberFormat="1" applyFont="1" applyFill="1" applyBorder="1" applyAlignment="1">
      <alignment horizontal="center" wrapText="1"/>
    </xf>
    <xf numFmtId="1" fontId="10" fillId="0" borderId="3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65" fontId="22" fillId="0" borderId="40" xfId="0" applyNumberFormat="1" applyFont="1" applyFill="1" applyBorder="1" applyAlignment="1"/>
    <xf numFmtId="165" fontId="22" fillId="0" borderId="33" xfId="0" applyNumberFormat="1" applyFont="1" applyFill="1" applyBorder="1" applyAlignment="1">
      <alignment horizontal="right"/>
    </xf>
    <xf numFmtId="0" fontId="23" fillId="5" borderId="34" xfId="0" applyNumberFormat="1" applyFont="1" applyFill="1" applyBorder="1" applyAlignment="1"/>
    <xf numFmtId="165" fontId="5" fillId="5" borderId="37" xfId="0" applyNumberFormat="1" applyFont="1" applyFill="1" applyBorder="1" applyAlignment="1"/>
    <xf numFmtId="0" fontId="23" fillId="5" borderId="35" xfId="0" applyNumberFormat="1" applyFont="1" applyFill="1" applyBorder="1" applyAlignment="1"/>
    <xf numFmtId="165" fontId="5" fillId="5" borderId="38" xfId="0" applyNumberFormat="1" applyFont="1" applyFill="1" applyBorder="1" applyAlignment="1"/>
    <xf numFmtId="165" fontId="23" fillId="5" borderId="38" xfId="0" applyNumberFormat="1" applyFont="1" applyFill="1" applyBorder="1" applyAlignment="1"/>
    <xf numFmtId="3" fontId="5" fillId="5" borderId="38" xfId="0" applyNumberFormat="1" applyFont="1" applyFill="1" applyBorder="1" applyAlignment="1"/>
    <xf numFmtId="0" fontId="23" fillId="5" borderId="36" xfId="0" applyNumberFormat="1" applyFont="1" applyFill="1" applyBorder="1" applyAlignment="1"/>
    <xf numFmtId="165" fontId="5" fillId="5" borderId="39" xfId="0" applyNumberFormat="1" applyFont="1" applyFill="1" applyBorder="1" applyAlignment="1"/>
    <xf numFmtId="0" fontId="1" fillId="5" borderId="0" xfId="0" applyFont="1" applyFill="1"/>
    <xf numFmtId="0" fontId="23" fillId="5" borderId="44" xfId="0" applyNumberFormat="1" applyFont="1" applyFill="1" applyBorder="1" applyAlignment="1"/>
    <xf numFmtId="0" fontId="23" fillId="5" borderId="41" xfId="0" applyNumberFormat="1" applyFont="1" applyFill="1" applyBorder="1" applyAlignment="1"/>
    <xf numFmtId="0" fontId="23" fillId="5" borderId="42" xfId="0" applyNumberFormat="1" applyFont="1" applyFill="1" applyBorder="1" applyAlignment="1"/>
    <xf numFmtId="0" fontId="0" fillId="0" borderId="1" xfId="0" applyBorder="1"/>
    <xf numFmtId="2" fontId="0" fillId="0" borderId="1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5" fontId="22" fillId="0" borderId="33" xfId="0" applyNumberFormat="1" applyFont="1" applyFill="1" applyBorder="1" applyAlignment="1"/>
    <xf numFmtId="165" fontId="5" fillId="0" borderId="58" xfId="2" applyNumberFormat="1" applyFont="1" applyFill="1" applyBorder="1" applyAlignment="1"/>
    <xf numFmtId="165" fontId="23" fillId="0" borderId="58" xfId="2" applyNumberFormat="1" applyFont="1" applyFill="1" applyBorder="1" applyAlignment="1"/>
    <xf numFmtId="3" fontId="5" fillId="0" borderId="58" xfId="2" applyNumberFormat="1" applyFont="1" applyFill="1" applyBorder="1" applyAlignment="1"/>
    <xf numFmtId="165" fontId="5" fillId="0" borderId="59" xfId="2" applyNumberFormat="1" applyFont="1" applyFill="1" applyBorder="1" applyAlignment="1"/>
    <xf numFmtId="164" fontId="0" fillId="0" borderId="38" xfId="0" applyNumberFormat="1" applyFont="1" applyBorder="1"/>
    <xf numFmtId="164" fontId="1" fillId="0" borderId="38" xfId="0" applyNumberFormat="1" applyFont="1" applyBorder="1"/>
    <xf numFmtId="164" fontId="0" fillId="0" borderId="35" xfId="0" applyNumberFormat="1" applyBorder="1"/>
    <xf numFmtId="164" fontId="1" fillId="0" borderId="35" xfId="0" applyNumberFormat="1" applyFont="1" applyBorder="1"/>
    <xf numFmtId="164" fontId="0" fillId="0" borderId="36" xfId="0" applyNumberFormat="1" applyBorder="1"/>
    <xf numFmtId="0" fontId="1" fillId="0" borderId="55" xfId="0" applyFont="1" applyBorder="1"/>
    <xf numFmtId="165" fontId="5" fillId="0" borderId="60" xfId="2" applyNumberFormat="1" applyFont="1" applyFill="1" applyBorder="1" applyAlignment="1"/>
    <xf numFmtId="165" fontId="23" fillId="0" borderId="60" xfId="2" applyNumberFormat="1" applyFont="1" applyFill="1" applyBorder="1" applyAlignment="1"/>
    <xf numFmtId="3" fontId="5" fillId="0" borderId="60" xfId="2" applyNumberFormat="1" applyFont="1" applyFill="1" applyBorder="1" applyAlignment="1"/>
    <xf numFmtId="165" fontId="5" fillId="0" borderId="61" xfId="2" applyNumberFormat="1" applyFont="1" applyFill="1" applyBorder="1" applyAlignment="1"/>
    <xf numFmtId="164" fontId="0" fillId="0" borderId="34" xfId="0" applyNumberFormat="1" applyBorder="1"/>
    <xf numFmtId="164" fontId="0" fillId="0" borderId="37" xfId="0" applyNumberFormat="1" applyBorder="1"/>
    <xf numFmtId="0" fontId="1" fillId="0" borderId="11" xfId="0" applyFont="1" applyBorder="1"/>
    <xf numFmtId="0" fontId="1" fillId="5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56" xfId="0" applyNumberFormat="1" applyFont="1" applyBorder="1"/>
    <xf numFmtId="164" fontId="1" fillId="0" borderId="34" xfId="0" applyNumberFormat="1" applyFont="1" applyBorder="1"/>
    <xf numFmtId="164" fontId="1" fillId="0" borderId="36" xfId="0" applyNumberFormat="1" applyFont="1" applyBorder="1"/>
    <xf numFmtId="164" fontId="0" fillId="0" borderId="8" xfId="0" applyNumberFormat="1" applyBorder="1" applyAlignment="1">
      <alignment horizontal="center"/>
    </xf>
    <xf numFmtId="0" fontId="0" fillId="5" borderId="0" xfId="0" applyFill="1"/>
    <xf numFmtId="164" fontId="1" fillId="0" borderId="44" xfId="0" applyNumberFormat="1" applyFont="1" applyBorder="1"/>
    <xf numFmtId="164" fontId="1" fillId="0" borderId="41" xfId="0" applyNumberFormat="1" applyFont="1" applyBorder="1"/>
    <xf numFmtId="164" fontId="1" fillId="0" borderId="42" xfId="0" applyNumberFormat="1" applyFont="1" applyBorder="1"/>
    <xf numFmtId="0" fontId="1" fillId="0" borderId="40" xfId="0" applyFont="1" applyBorder="1"/>
    <xf numFmtId="0" fontId="0" fillId="0" borderId="5" xfId="0" applyBorder="1"/>
    <xf numFmtId="0" fontId="0" fillId="0" borderId="17" xfId="0" applyBorder="1"/>
    <xf numFmtId="0" fontId="0" fillId="0" borderId="8" xfId="0" applyBorder="1"/>
    <xf numFmtId="0" fontId="0" fillId="0" borderId="16" xfId="0" applyBorder="1"/>
    <xf numFmtId="0" fontId="0" fillId="0" borderId="10" xfId="0" applyBorder="1"/>
    <xf numFmtId="164" fontId="1" fillId="0" borderId="12" xfId="0" applyNumberFormat="1" applyFont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0" fontId="1" fillId="0" borderId="0" xfId="0" applyFont="1" applyFill="1" applyBorder="1"/>
    <xf numFmtId="164" fontId="0" fillId="0" borderId="49" xfId="0" applyNumberFormat="1" applyBorder="1"/>
    <xf numFmtId="164" fontId="0" fillId="0" borderId="23" xfId="0" applyNumberFormat="1" applyBorder="1"/>
    <xf numFmtId="164" fontId="0" fillId="0" borderId="54" xfId="0" applyNumberFormat="1" applyBorder="1"/>
    <xf numFmtId="164" fontId="0" fillId="0" borderId="53" xfId="0" applyNumberFormat="1" applyBorder="1"/>
    <xf numFmtId="0" fontId="1" fillId="5" borderId="0" xfId="0" applyFont="1" applyFill="1" applyBorder="1"/>
    <xf numFmtId="0" fontId="1" fillId="0" borderId="44" xfId="0" applyFont="1" applyBorder="1"/>
    <xf numFmtId="0" fontId="1" fillId="0" borderId="41" xfId="0" applyFont="1" applyBorder="1"/>
    <xf numFmtId="0" fontId="1" fillId="0" borderId="51" xfId="0" applyFont="1" applyBorder="1"/>
    <xf numFmtId="165" fontId="23" fillId="0" borderId="34" xfId="0" applyNumberFormat="1" applyFont="1" applyFill="1" applyBorder="1" applyAlignment="1"/>
    <xf numFmtId="165" fontId="5" fillId="0" borderId="15" xfId="0" applyNumberFormat="1" applyFont="1" applyFill="1" applyBorder="1" applyAlignment="1"/>
    <xf numFmtId="165" fontId="5" fillId="0" borderId="16" xfId="0" applyNumberFormat="1" applyFont="1" applyFill="1" applyBorder="1" applyAlignment="1"/>
    <xf numFmtId="165" fontId="5" fillId="0" borderId="10" xfId="0" applyNumberFormat="1" applyFont="1" applyFill="1" applyBorder="1" applyAlignment="1"/>
    <xf numFmtId="165" fontId="23" fillId="0" borderId="35" xfId="0" applyNumberFormat="1" applyFont="1" applyFill="1" applyBorder="1" applyAlignment="1"/>
    <xf numFmtId="165" fontId="5" fillId="0" borderId="2" xfId="0" applyNumberFormat="1" applyFont="1" applyFill="1" applyBorder="1" applyAlignment="1"/>
    <xf numFmtId="165" fontId="5" fillId="0" borderId="1" xfId="0" applyNumberFormat="1" applyFont="1" applyFill="1" applyBorder="1" applyAlignment="1"/>
    <xf numFmtId="165" fontId="5" fillId="0" borderId="5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165" fontId="23" fillId="0" borderId="2" xfId="0" applyNumberFormat="1" applyFont="1" applyFill="1" applyBorder="1" applyAlignment="1"/>
    <xf numFmtId="165" fontId="23" fillId="0" borderId="1" xfId="0" applyNumberFormat="1" applyFont="1" applyFill="1" applyBorder="1" applyAlignment="1"/>
    <xf numFmtId="165" fontId="23" fillId="0" borderId="5" xfId="0" applyNumberFormat="1" applyFont="1" applyFill="1" applyBorder="1" applyAlignment="1"/>
    <xf numFmtId="165" fontId="23" fillId="0" borderId="36" xfId="0" applyNumberFormat="1" applyFont="1" applyFill="1" applyBorder="1" applyAlignment="1"/>
    <xf numFmtId="0" fontId="5" fillId="0" borderId="49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/>
    <xf numFmtId="165" fontId="5" fillId="0" borderId="8" xfId="0" applyNumberFormat="1" applyFont="1" applyFill="1" applyBorder="1" applyAlignment="1"/>
    <xf numFmtId="0" fontId="1" fillId="0" borderId="0" xfId="0" applyFont="1" applyBorder="1"/>
    <xf numFmtId="165" fontId="23" fillId="0" borderId="44" xfId="0" applyNumberFormat="1" applyFont="1" applyFill="1" applyBorder="1" applyAlignment="1"/>
    <xf numFmtId="165" fontId="23" fillId="0" borderId="41" xfId="0" applyNumberFormat="1" applyFont="1" applyFill="1" applyBorder="1" applyAlignment="1"/>
    <xf numFmtId="165" fontId="23" fillId="0" borderId="42" xfId="0" applyNumberFormat="1" applyFont="1" applyFill="1" applyBorder="1" applyAlignment="1"/>
    <xf numFmtId="0" fontId="1" fillId="0" borderId="63" xfId="0" applyFont="1" applyBorder="1"/>
    <xf numFmtId="0" fontId="1" fillId="0" borderId="28" xfId="0" applyFont="1" applyBorder="1"/>
    <xf numFmtId="165" fontId="22" fillId="0" borderId="44" xfId="0" applyNumberFormat="1" applyFont="1" applyFill="1" applyBorder="1" applyAlignment="1"/>
    <xf numFmtId="165" fontId="17" fillId="0" borderId="34" xfId="0" applyNumberFormat="1" applyFont="1" applyFill="1" applyBorder="1" applyAlignment="1"/>
    <xf numFmtId="165" fontId="22" fillId="0" borderId="41" xfId="0" applyNumberFormat="1" applyFont="1" applyFill="1" applyBorder="1" applyAlignment="1"/>
    <xf numFmtId="165" fontId="17" fillId="0" borderId="35" xfId="0" applyNumberFormat="1" applyFont="1" applyFill="1" applyBorder="1" applyAlignment="1"/>
    <xf numFmtId="165" fontId="22" fillId="0" borderId="35" xfId="0" applyNumberFormat="1" applyFont="1" applyFill="1" applyBorder="1" applyAlignment="1"/>
    <xf numFmtId="165" fontId="22" fillId="0" borderId="42" xfId="0" applyNumberFormat="1" applyFont="1" applyFill="1" applyBorder="1" applyAlignment="1"/>
    <xf numFmtId="165" fontId="17" fillId="0" borderId="36" xfId="0" applyNumberFormat="1" applyFont="1" applyFill="1" applyBorder="1" applyAlignment="1"/>
    <xf numFmtId="165" fontId="22" fillId="0" borderId="64" xfId="0" applyNumberFormat="1" applyFont="1" applyFill="1" applyBorder="1" applyAlignment="1">
      <alignment horizontal="right"/>
    </xf>
    <xf numFmtId="165" fontId="22" fillId="0" borderId="35" xfId="0" applyNumberFormat="1" applyFont="1" applyFill="1" applyBorder="1" applyAlignment="1">
      <alignment horizontal="center"/>
    </xf>
    <xf numFmtId="165" fontId="22" fillId="0" borderId="36" xfId="0" applyNumberFormat="1" applyFont="1" applyFill="1" applyBorder="1" applyAlignment="1"/>
    <xf numFmtId="0" fontId="11" fillId="0" borderId="5" xfId="0" applyNumberFormat="1" applyFont="1" applyFill="1" applyBorder="1" applyAlignment="1">
      <alignment horizontal="right" wrapText="1"/>
    </xf>
    <xf numFmtId="164" fontId="0" fillId="0" borderId="37" xfId="0" applyNumberFormat="1" applyFont="1" applyBorder="1"/>
    <xf numFmtId="164" fontId="0" fillId="0" borderId="39" xfId="0" applyNumberFormat="1" applyFont="1" applyBorder="1"/>
    <xf numFmtId="164" fontId="0" fillId="0" borderId="34" xfId="0" applyNumberFormat="1" applyFont="1" applyBorder="1"/>
    <xf numFmtId="164" fontId="0" fillId="0" borderId="35" xfId="0" applyNumberFormat="1" applyFont="1" applyBorder="1"/>
    <xf numFmtId="164" fontId="0" fillId="0" borderId="36" xfId="0" applyNumberFormat="1" applyFont="1" applyBorder="1"/>
    <xf numFmtId="0" fontId="1" fillId="5" borderId="62" xfId="0" applyFont="1" applyFill="1" applyBorder="1" applyAlignment="1">
      <alignment horizontal="left" wrapText="1"/>
    </xf>
    <xf numFmtId="0" fontId="1" fillId="0" borderId="62" xfId="0" applyFont="1" applyBorder="1" applyAlignment="1">
      <alignment horizontal="left" wrapText="1"/>
    </xf>
    <xf numFmtId="0" fontId="10" fillId="0" borderId="14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26" fillId="0" borderId="33" xfId="2" applyNumberFormat="1" applyFont="1" applyFill="1" applyBorder="1" applyAlignment="1"/>
    <xf numFmtId="164" fontId="1" fillId="0" borderId="1" xfId="0" applyNumberFormat="1" applyFont="1" applyBorder="1" applyAlignment="1">
      <alignment horizontal="center"/>
    </xf>
    <xf numFmtId="2" fontId="0" fillId="0" borderId="15" xfId="0" applyNumberFormat="1" applyBorder="1"/>
    <xf numFmtId="2" fontId="0" fillId="0" borderId="16" xfId="0" applyNumberFormat="1" applyBorder="1"/>
    <xf numFmtId="2" fontId="0" fillId="0" borderId="10" xfId="0" applyNumberFormat="1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23" xfId="0" applyNumberFormat="1" applyBorder="1"/>
    <xf numFmtId="2" fontId="0" fillId="0" borderId="54" xfId="0" applyNumberFormat="1" applyBorder="1"/>
    <xf numFmtId="2" fontId="0" fillId="0" borderId="53" xfId="0" applyNumberFormat="1" applyBorder="1"/>
    <xf numFmtId="2" fontId="1" fillId="0" borderId="56" xfId="0" applyNumberFormat="1" applyFont="1" applyBorder="1"/>
    <xf numFmtId="2" fontId="1" fillId="0" borderId="14" xfId="0" applyNumberFormat="1" applyFont="1" applyBorder="1"/>
    <xf numFmtId="2" fontId="1" fillId="0" borderId="13" xfId="0" applyNumberFormat="1" applyFont="1" applyBorder="1"/>
    <xf numFmtId="0" fontId="1" fillId="5" borderId="0" xfId="0" applyFont="1" applyFill="1" applyAlignment="1">
      <alignment horizontal="left"/>
    </xf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6" fillId="0" borderId="40" xfId="2" applyNumberFormat="1" applyFont="1" applyFill="1" applyBorder="1" applyAlignment="1"/>
    <xf numFmtId="0" fontId="26" fillId="0" borderId="14" xfId="2" applyNumberFormat="1" applyFont="1" applyFill="1" applyBorder="1" applyAlignment="1"/>
    <xf numFmtId="0" fontId="26" fillId="0" borderId="13" xfId="2" applyNumberFormat="1" applyFont="1" applyFill="1" applyBorder="1" applyAlignment="1"/>
    <xf numFmtId="0" fontId="1" fillId="0" borderId="1" xfId="0" applyFont="1" applyBorder="1"/>
    <xf numFmtId="0" fontId="1" fillId="0" borderId="5" xfId="0" applyFont="1" applyBorder="1"/>
    <xf numFmtId="0" fontId="1" fillId="0" borderId="12" xfId="0" applyFont="1" applyBorder="1"/>
    <xf numFmtId="164" fontId="0" fillId="0" borderId="52" xfId="0" applyNumberFormat="1" applyBorder="1"/>
  </cellXfs>
  <cellStyles count="3">
    <cellStyle name="Normální" xfId="0" builtinId="0"/>
    <cellStyle name="Normální 2" xfId="2"/>
    <cellStyle name="normální_IV.2.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T249"/>
  <sheetViews>
    <sheetView showGridLines="0" topLeftCell="A217" zoomScaleNormal="100" workbookViewId="0">
      <selection activeCell="M233" sqref="M233"/>
    </sheetView>
  </sheetViews>
  <sheetFormatPr defaultRowHeight="15" x14ac:dyDescent="0.25"/>
  <cols>
    <col min="2" max="2" width="17" customWidth="1"/>
    <col min="9" max="9" width="9" customWidth="1"/>
    <col min="11" max="11" width="9.5703125" customWidth="1"/>
    <col min="12" max="13" width="11.85546875" bestFit="1" customWidth="1"/>
    <col min="14" max="17" width="12" bestFit="1" customWidth="1"/>
    <col min="18" max="19" width="11.5703125" bestFit="1" customWidth="1"/>
    <col min="20" max="20" width="10.5703125" bestFit="1" customWidth="1"/>
  </cols>
  <sheetData>
    <row r="1" spans="1:46" ht="18.75" x14ac:dyDescent="0.3">
      <c r="A1" s="3" t="s">
        <v>138</v>
      </c>
      <c r="B1" s="264" t="s">
        <v>301</v>
      </c>
      <c r="C1" s="265"/>
      <c r="D1" s="265"/>
      <c r="E1" s="265"/>
      <c r="F1" s="265"/>
      <c r="G1" s="265"/>
      <c r="H1" s="265"/>
      <c r="I1" s="265"/>
      <c r="J1" s="265"/>
      <c r="K1" s="266"/>
    </row>
    <row r="3" spans="1:46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2"/>
    </row>
    <row r="4" spans="1:46" s="9" customFormat="1" x14ac:dyDescent="0.25"/>
    <row r="5" spans="1:46" s="9" customFormat="1" ht="15.75" thickBot="1" x14ac:dyDescent="0.3">
      <c r="B5" s="131" t="s">
        <v>228</v>
      </c>
    </row>
    <row r="6" spans="1:46" ht="15.75" thickBot="1" x14ac:dyDescent="0.3">
      <c r="B6" s="19" t="s">
        <v>0</v>
      </c>
      <c r="C6" s="20">
        <v>2004</v>
      </c>
      <c r="D6" s="20">
        <v>2005</v>
      </c>
      <c r="E6" s="20">
        <v>2006</v>
      </c>
      <c r="F6" s="20">
        <v>2007</v>
      </c>
      <c r="G6" s="20">
        <v>2008</v>
      </c>
      <c r="H6" s="21">
        <v>2009</v>
      </c>
    </row>
    <row r="7" spans="1:46" x14ac:dyDescent="0.25">
      <c r="B7" s="22" t="s">
        <v>51</v>
      </c>
      <c r="C7" s="23">
        <v>10</v>
      </c>
      <c r="D7" s="23">
        <v>9.6</v>
      </c>
      <c r="E7" s="23">
        <v>9.3000000000000007</v>
      </c>
      <c r="F7" s="23">
        <v>9.1</v>
      </c>
      <c r="G7" s="23">
        <v>9.1999999999999993</v>
      </c>
      <c r="H7" s="24">
        <v>9.1999999999999993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x14ac:dyDescent="0.25">
      <c r="B8" s="25" t="s">
        <v>126</v>
      </c>
      <c r="C8" s="26">
        <v>11.5</v>
      </c>
      <c r="D8" s="26">
        <v>11.1</v>
      </c>
      <c r="E8" s="26">
        <v>10.8</v>
      </c>
      <c r="F8" s="26">
        <v>10.5</v>
      </c>
      <c r="G8" s="26">
        <v>10.6</v>
      </c>
      <c r="H8" s="27">
        <v>10.5</v>
      </c>
      <c r="K8" s="227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</row>
    <row r="9" spans="1:46" x14ac:dyDescent="0.25">
      <c r="B9" s="25" t="s">
        <v>52</v>
      </c>
      <c r="C9" s="26">
        <v>9.5</v>
      </c>
      <c r="D9" s="26">
        <v>8.3000000000000007</v>
      </c>
      <c r="E9" s="26">
        <v>7.5</v>
      </c>
      <c r="F9" s="26">
        <v>7.2</v>
      </c>
      <c r="G9" s="26">
        <v>6.8</v>
      </c>
      <c r="H9" s="27">
        <v>6.8</v>
      </c>
      <c r="K9" s="227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</row>
    <row r="10" spans="1:46" x14ac:dyDescent="0.25">
      <c r="B10" s="25" t="s">
        <v>53</v>
      </c>
      <c r="C10" s="26">
        <v>1.3</v>
      </c>
      <c r="D10" s="26">
        <v>1.3</v>
      </c>
      <c r="E10" s="26">
        <v>1.3</v>
      </c>
      <c r="F10" s="26">
        <v>1.3</v>
      </c>
      <c r="G10" s="26">
        <v>1.4</v>
      </c>
      <c r="H10" s="27">
        <v>1.4</v>
      </c>
      <c r="K10" s="227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</row>
    <row r="11" spans="1:46" x14ac:dyDescent="0.25">
      <c r="B11" s="25" t="s">
        <v>54</v>
      </c>
      <c r="C11" s="26">
        <v>6.3</v>
      </c>
      <c r="D11" s="26">
        <v>5.6</v>
      </c>
      <c r="E11" s="26">
        <v>5.6</v>
      </c>
      <c r="F11" s="26">
        <v>5.7</v>
      </c>
      <c r="G11" s="26">
        <v>7.8</v>
      </c>
      <c r="H11" s="27">
        <v>6.8</v>
      </c>
      <c r="K11" s="227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</row>
    <row r="12" spans="1:46" x14ac:dyDescent="0.25">
      <c r="B12" s="25" t="s">
        <v>55</v>
      </c>
      <c r="C12" s="26">
        <v>26.5</v>
      </c>
      <c r="D12" s="26">
        <v>27.4</v>
      </c>
      <c r="E12" s="26">
        <v>29.2</v>
      </c>
      <c r="F12" s="26">
        <v>29.2</v>
      </c>
      <c r="G12" s="26">
        <v>30</v>
      </c>
      <c r="H12" s="27">
        <v>31.6</v>
      </c>
      <c r="K12" s="227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</row>
    <row r="13" spans="1:46" x14ac:dyDescent="0.25">
      <c r="B13" s="25" t="s">
        <v>204</v>
      </c>
      <c r="C13" s="26">
        <v>7.4</v>
      </c>
      <c r="D13" s="26">
        <v>7.7</v>
      </c>
      <c r="E13" s="26">
        <v>7.5</v>
      </c>
      <c r="F13" s="26">
        <v>7.8</v>
      </c>
      <c r="G13" s="26">
        <v>7.9</v>
      </c>
      <c r="H13" s="27">
        <v>7.8</v>
      </c>
      <c r="K13" s="22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</row>
    <row r="14" spans="1:46" x14ac:dyDescent="0.25">
      <c r="B14" s="25" t="s">
        <v>56</v>
      </c>
      <c r="C14" s="26">
        <v>6.7</v>
      </c>
      <c r="D14" s="26">
        <v>5.9</v>
      </c>
      <c r="E14" s="26">
        <v>6.5</v>
      </c>
      <c r="F14" s="26">
        <v>7</v>
      </c>
      <c r="G14" s="26">
        <v>9.8000000000000007</v>
      </c>
      <c r="H14" s="27">
        <v>10.5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x14ac:dyDescent="0.25">
      <c r="B15" s="25" t="s">
        <v>124</v>
      </c>
      <c r="C15" s="26">
        <v>7.2</v>
      </c>
      <c r="D15" s="26">
        <v>6.9</v>
      </c>
      <c r="E15" s="26">
        <v>7.5</v>
      </c>
      <c r="F15" s="26">
        <v>7.6</v>
      </c>
      <c r="G15" s="26">
        <v>7.3</v>
      </c>
      <c r="H15" s="27">
        <v>6.3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x14ac:dyDescent="0.25">
      <c r="B16" s="25" t="s">
        <v>57</v>
      </c>
      <c r="C16" s="26">
        <v>1.8</v>
      </c>
      <c r="D16" s="26">
        <v>1.9</v>
      </c>
      <c r="E16" s="26">
        <v>1.9</v>
      </c>
      <c r="F16" s="26">
        <v>2.1</v>
      </c>
      <c r="G16" s="26">
        <v>2.9</v>
      </c>
      <c r="H16" s="27">
        <v>3.3</v>
      </c>
    </row>
    <row r="17" spans="2:8" x14ac:dyDescent="0.25">
      <c r="B17" s="25" t="s">
        <v>58</v>
      </c>
      <c r="C17" s="26">
        <v>5.0999999999999996</v>
      </c>
      <c r="D17" s="26">
        <v>10.5</v>
      </c>
      <c r="E17" s="26">
        <v>10.4</v>
      </c>
      <c r="F17" s="26">
        <v>10.4</v>
      </c>
      <c r="G17" s="26">
        <v>10.4</v>
      </c>
      <c r="H17" s="27">
        <v>10.4</v>
      </c>
    </row>
    <row r="18" spans="2:8" x14ac:dyDescent="0.25">
      <c r="B18" s="25" t="s">
        <v>59</v>
      </c>
      <c r="C18" s="26">
        <v>7.9</v>
      </c>
      <c r="D18" s="26">
        <v>7.1</v>
      </c>
      <c r="E18" s="26">
        <v>6.9</v>
      </c>
      <c r="F18" s="26">
        <v>6.5</v>
      </c>
      <c r="G18" s="26">
        <v>6</v>
      </c>
      <c r="H18" s="27">
        <v>5.7</v>
      </c>
    </row>
    <row r="19" spans="2:8" x14ac:dyDescent="0.25">
      <c r="B19" s="25" t="s">
        <v>61</v>
      </c>
      <c r="C19" s="26">
        <v>6.8</v>
      </c>
      <c r="D19" s="26">
        <v>5.8</v>
      </c>
      <c r="E19" s="26">
        <v>6.1</v>
      </c>
      <c r="F19" s="26">
        <v>6.2</v>
      </c>
      <c r="G19" s="26">
        <v>6.3</v>
      </c>
      <c r="H19" s="27">
        <v>6</v>
      </c>
    </row>
    <row r="20" spans="2:8" x14ac:dyDescent="0.25">
      <c r="B20" s="25" t="s">
        <v>62</v>
      </c>
      <c r="C20" s="26">
        <v>9.3000000000000007</v>
      </c>
      <c r="D20" s="26">
        <v>5.9</v>
      </c>
      <c r="E20" s="26">
        <v>7.1</v>
      </c>
      <c r="F20" s="26">
        <v>8.4</v>
      </c>
      <c r="G20" s="26">
        <v>8.5</v>
      </c>
      <c r="H20" s="27">
        <v>7.8</v>
      </c>
    </row>
    <row r="21" spans="2:8" x14ac:dyDescent="0.25">
      <c r="B21" s="25" t="s">
        <v>63</v>
      </c>
      <c r="C21" s="26">
        <v>9.1</v>
      </c>
      <c r="D21" s="26">
        <v>7.9</v>
      </c>
      <c r="E21" s="26">
        <v>6.9</v>
      </c>
      <c r="F21" s="26">
        <v>7.1</v>
      </c>
      <c r="G21" s="26">
        <v>6.8</v>
      </c>
      <c r="H21" s="27">
        <v>5.3</v>
      </c>
    </row>
    <row r="22" spans="2:8" x14ac:dyDescent="0.25">
      <c r="B22" s="25" t="s">
        <v>64</v>
      </c>
      <c r="C22" s="26">
        <v>6.5</v>
      </c>
      <c r="D22" s="26">
        <v>6</v>
      </c>
      <c r="E22" s="26">
        <v>4.9000000000000004</v>
      </c>
      <c r="F22" s="26">
        <v>5.3</v>
      </c>
      <c r="G22" s="26">
        <v>4.9000000000000004</v>
      </c>
      <c r="H22" s="27">
        <v>4.5</v>
      </c>
    </row>
    <row r="23" spans="2:8" x14ac:dyDescent="0.25">
      <c r="B23" s="25" t="s">
        <v>125</v>
      </c>
      <c r="C23" s="26">
        <v>9.8000000000000007</v>
      </c>
      <c r="D23" s="26">
        <v>8.5</v>
      </c>
      <c r="E23" s="26">
        <v>8.1999999999999993</v>
      </c>
      <c r="F23" s="26">
        <v>7</v>
      </c>
      <c r="G23" s="26">
        <v>8.5</v>
      </c>
      <c r="H23" s="27">
        <v>13.4</v>
      </c>
    </row>
    <row r="24" spans="2:8" x14ac:dyDescent="0.25">
      <c r="B24" s="25" t="s">
        <v>65</v>
      </c>
      <c r="C24" s="26">
        <v>4.5999999999999996</v>
      </c>
      <c r="D24" s="26">
        <v>3.9</v>
      </c>
      <c r="E24" s="26">
        <v>3.8</v>
      </c>
      <c r="F24" s="26">
        <v>3.6</v>
      </c>
      <c r="G24" s="26">
        <v>3.1</v>
      </c>
      <c r="H24" s="27">
        <v>2.7</v>
      </c>
    </row>
    <row r="25" spans="2:8" x14ac:dyDescent="0.25">
      <c r="B25" s="25" t="s">
        <v>66</v>
      </c>
      <c r="C25" s="26">
        <v>4.8</v>
      </c>
      <c r="D25" s="26">
        <v>5.3</v>
      </c>
      <c r="E25" s="26">
        <v>5.4</v>
      </c>
      <c r="F25" s="26">
        <v>6</v>
      </c>
      <c r="G25" s="26">
        <v>6.2</v>
      </c>
      <c r="H25" s="27">
        <v>5.8</v>
      </c>
    </row>
    <row r="26" spans="2:8" x14ac:dyDescent="0.25">
      <c r="B26" s="25" t="s">
        <v>68</v>
      </c>
      <c r="C26" s="26">
        <v>17.3</v>
      </c>
      <c r="D26" s="26">
        <v>15.9</v>
      </c>
      <c r="E26" s="26">
        <v>15.6</v>
      </c>
      <c r="F26" s="26">
        <v>16.600000000000001</v>
      </c>
      <c r="G26" s="26">
        <v>17</v>
      </c>
      <c r="H26" s="27">
        <v>17</v>
      </c>
    </row>
    <row r="27" spans="2:8" x14ac:dyDescent="0.25">
      <c r="B27" s="25" t="s">
        <v>69</v>
      </c>
      <c r="C27" s="26">
        <v>12.9</v>
      </c>
      <c r="D27" s="26">
        <v>12.9</v>
      </c>
      <c r="E27" s="26">
        <v>13.1</v>
      </c>
      <c r="F27" s="26">
        <v>12.8</v>
      </c>
      <c r="G27" s="26">
        <v>13.2</v>
      </c>
      <c r="H27" s="27">
        <v>13.8</v>
      </c>
    </row>
    <row r="28" spans="2:8" x14ac:dyDescent="0.25">
      <c r="B28" s="25" t="s">
        <v>70</v>
      </c>
      <c r="C28" s="26">
        <v>5.5</v>
      </c>
      <c r="D28" s="26">
        <v>4.9000000000000004</v>
      </c>
      <c r="E28" s="26">
        <v>4.7</v>
      </c>
      <c r="F28" s="26">
        <v>5.0999999999999996</v>
      </c>
      <c r="G28" s="26">
        <v>4.7</v>
      </c>
      <c r="H28" s="27">
        <v>4.7</v>
      </c>
    </row>
    <row r="29" spans="2:8" x14ac:dyDescent="0.25">
      <c r="B29" s="25" t="s">
        <v>71</v>
      </c>
      <c r="C29" s="26">
        <v>4.8</v>
      </c>
      <c r="D29" s="26">
        <v>4.0999999999999996</v>
      </c>
      <c r="E29" s="26">
        <v>3.8</v>
      </c>
      <c r="F29" s="26">
        <v>3.9</v>
      </c>
      <c r="G29" s="26">
        <v>4.9000000000000004</v>
      </c>
      <c r="H29" s="27">
        <v>6.1</v>
      </c>
    </row>
    <row r="30" spans="2:8" x14ac:dyDescent="0.25">
      <c r="B30" s="25" t="s">
        <v>72</v>
      </c>
      <c r="C30" s="26">
        <v>1.6</v>
      </c>
      <c r="D30" s="26">
        <v>1.6</v>
      </c>
      <c r="E30" s="26">
        <v>1.3</v>
      </c>
      <c r="F30" s="26">
        <v>1.3</v>
      </c>
      <c r="G30" s="26">
        <v>1.5</v>
      </c>
      <c r="H30" s="27">
        <v>1.5</v>
      </c>
    </row>
    <row r="31" spans="2:8" x14ac:dyDescent="0.25">
      <c r="B31" s="25" t="s">
        <v>73</v>
      </c>
      <c r="C31" s="26">
        <v>17.899999999999999</v>
      </c>
      <c r="D31" s="26">
        <v>15.3</v>
      </c>
      <c r="E31" s="26">
        <v>15</v>
      </c>
      <c r="F31" s="26">
        <v>14.8</v>
      </c>
      <c r="G31" s="26">
        <v>13.9</v>
      </c>
      <c r="H31" s="27">
        <v>14.6</v>
      </c>
    </row>
    <row r="32" spans="2:8" x14ac:dyDescent="0.25">
      <c r="B32" s="25" t="s">
        <v>74</v>
      </c>
      <c r="C32" s="26">
        <v>4.5999999999999996</v>
      </c>
      <c r="D32" s="26">
        <v>4.5999999999999996</v>
      </c>
      <c r="E32" s="26">
        <v>4.0999999999999996</v>
      </c>
      <c r="F32" s="26">
        <v>3.9</v>
      </c>
      <c r="G32" s="26">
        <v>3.3</v>
      </c>
      <c r="H32" s="27">
        <v>2.8</v>
      </c>
    </row>
    <row r="33" spans="2:18" x14ac:dyDescent="0.25">
      <c r="B33" s="25" t="s">
        <v>75</v>
      </c>
      <c r="C33" s="26">
        <v>23.5</v>
      </c>
      <c r="D33" s="26">
        <v>22.5</v>
      </c>
      <c r="E33" s="26">
        <v>23.1</v>
      </c>
      <c r="F33" s="26">
        <v>23.4</v>
      </c>
      <c r="G33" s="26">
        <v>23.1</v>
      </c>
      <c r="H33" s="27">
        <v>22.1</v>
      </c>
    </row>
    <row r="34" spans="2:18" x14ac:dyDescent="0.25">
      <c r="B34" s="25" t="s">
        <v>76</v>
      </c>
      <c r="C34" s="26">
        <v>35.799999999999997</v>
      </c>
      <c r="D34" s="26">
        <v>21.4</v>
      </c>
      <c r="E34" s="26">
        <v>18.399999999999999</v>
      </c>
      <c r="F34" s="26">
        <v>18.600000000000001</v>
      </c>
      <c r="G34" s="26">
        <v>22.2</v>
      </c>
      <c r="H34" s="27">
        <v>22.2</v>
      </c>
    </row>
    <row r="35" spans="2:18" x14ac:dyDescent="0.25">
      <c r="B35" s="25" t="s">
        <v>77</v>
      </c>
      <c r="C35" s="26" t="s">
        <v>174</v>
      </c>
      <c r="D35" s="26" t="s">
        <v>173</v>
      </c>
      <c r="E35" s="26" t="s">
        <v>172</v>
      </c>
      <c r="F35" s="26">
        <v>20</v>
      </c>
      <c r="G35" s="26">
        <v>19.899999999999999</v>
      </c>
      <c r="H35" s="27">
        <v>20.100000000000001</v>
      </c>
    </row>
    <row r="36" spans="2:18" x14ac:dyDescent="0.25">
      <c r="B36" s="25" t="s">
        <v>143</v>
      </c>
      <c r="C36" s="26">
        <v>23.9</v>
      </c>
      <c r="D36" s="26">
        <v>25.7</v>
      </c>
      <c r="E36" s="26">
        <v>27.9</v>
      </c>
      <c r="F36" s="26">
        <v>27</v>
      </c>
      <c r="G36" s="26">
        <v>25.1</v>
      </c>
      <c r="H36" s="27">
        <v>25.1</v>
      </c>
    </row>
    <row r="37" spans="2:18" x14ac:dyDescent="0.25">
      <c r="B37" s="25" t="s">
        <v>78</v>
      </c>
      <c r="C37" s="26">
        <v>18.899999999999999</v>
      </c>
      <c r="D37" s="26">
        <v>17.8</v>
      </c>
      <c r="E37" s="26">
        <v>18.7</v>
      </c>
      <c r="F37" s="26">
        <v>18</v>
      </c>
      <c r="G37" s="26">
        <v>19.3</v>
      </c>
      <c r="H37" s="27">
        <v>18.100000000000001</v>
      </c>
    </row>
    <row r="38" spans="2:18" x14ac:dyDescent="0.25">
      <c r="B38" s="25" t="s">
        <v>144</v>
      </c>
      <c r="C38" s="26">
        <v>28.6</v>
      </c>
      <c r="D38" s="26">
        <v>27</v>
      </c>
      <c r="E38" s="26">
        <v>22.5</v>
      </c>
      <c r="F38" s="26">
        <v>26.8</v>
      </c>
      <c r="G38" s="26">
        <v>27.9</v>
      </c>
      <c r="H38" s="27">
        <v>23.9</v>
      </c>
    </row>
    <row r="39" spans="2:18" x14ac:dyDescent="0.25">
      <c r="B39" s="25" t="s">
        <v>79</v>
      </c>
      <c r="C39" s="26">
        <v>2</v>
      </c>
      <c r="D39" s="26">
        <v>2.1</v>
      </c>
      <c r="E39" s="26">
        <v>2.9</v>
      </c>
      <c r="F39" s="26">
        <v>2.4</v>
      </c>
      <c r="G39" s="26">
        <v>2.2000000000000002</v>
      </c>
      <c r="H39" s="27">
        <v>2.2999999999999998</v>
      </c>
    </row>
    <row r="40" spans="2:18" x14ac:dyDescent="0.25">
      <c r="B40" s="25" t="s">
        <v>145</v>
      </c>
      <c r="C40" s="26" t="s">
        <v>33</v>
      </c>
      <c r="D40" s="26" t="s">
        <v>33</v>
      </c>
      <c r="E40" s="26">
        <v>2.2999999999999998</v>
      </c>
      <c r="F40" s="26">
        <v>2.8</v>
      </c>
      <c r="G40" s="26">
        <v>2.5</v>
      </c>
      <c r="H40" s="27">
        <v>3.3</v>
      </c>
    </row>
    <row r="41" spans="2:18" ht="15.75" thickBot="1" x14ac:dyDescent="0.3">
      <c r="B41" s="28" t="s">
        <v>80</v>
      </c>
      <c r="C41" s="29" t="s">
        <v>33</v>
      </c>
      <c r="D41" s="29" t="s">
        <v>33</v>
      </c>
      <c r="E41" s="29">
        <v>1.8</v>
      </c>
      <c r="F41" s="29">
        <v>1.5</v>
      </c>
      <c r="G41" s="29">
        <v>1.9</v>
      </c>
      <c r="H41" s="30">
        <v>2.2999999999999998</v>
      </c>
    </row>
    <row r="42" spans="2:18" s="9" customFormat="1" x14ac:dyDescent="0.25">
      <c r="B42" s="41" t="s">
        <v>175</v>
      </c>
      <c r="C42" s="36"/>
      <c r="D42" s="36"/>
      <c r="E42" s="36"/>
      <c r="F42" s="36"/>
      <c r="G42" s="36"/>
      <c r="H42" s="36"/>
    </row>
    <row r="43" spans="2:18" s="9" customFormat="1" x14ac:dyDescent="0.25">
      <c r="B43" s="41"/>
      <c r="C43" s="36"/>
      <c r="D43" s="36"/>
      <c r="E43" s="36"/>
      <c r="F43" s="36"/>
      <c r="G43" s="36"/>
      <c r="H43" s="36"/>
    </row>
    <row r="44" spans="2:18" ht="15.75" thickBot="1" x14ac:dyDescent="0.3">
      <c r="B44" s="131" t="s">
        <v>280</v>
      </c>
      <c r="K44" s="131" t="s">
        <v>281</v>
      </c>
    </row>
    <row r="45" spans="2:18" s="9" customFormat="1" ht="15.75" thickBot="1" x14ac:dyDescent="0.3">
      <c r="B45" s="204" t="s">
        <v>277</v>
      </c>
      <c r="C45" s="205">
        <v>2004</v>
      </c>
      <c r="D45" s="206">
        <v>2005</v>
      </c>
      <c r="E45" s="206">
        <v>2006</v>
      </c>
      <c r="F45" s="206">
        <v>2007</v>
      </c>
      <c r="G45" s="206">
        <v>2008</v>
      </c>
      <c r="H45" s="206">
        <v>2009</v>
      </c>
      <c r="I45" s="207">
        <v>2010</v>
      </c>
      <c r="K45" s="204" t="s">
        <v>277</v>
      </c>
      <c r="L45" s="205">
        <v>2004</v>
      </c>
      <c r="M45" s="206">
        <v>2005</v>
      </c>
      <c r="N45" s="206">
        <v>2006</v>
      </c>
      <c r="O45" s="206">
        <v>2007</v>
      </c>
      <c r="P45" s="206">
        <v>2008</v>
      </c>
      <c r="Q45" s="206">
        <v>2009</v>
      </c>
      <c r="R45" s="207">
        <v>2010</v>
      </c>
    </row>
    <row r="46" spans="2:18" s="9" customFormat="1" x14ac:dyDescent="0.25">
      <c r="B46" s="208" t="s">
        <v>1</v>
      </c>
      <c r="C46" s="209">
        <v>4.1127885660400025</v>
      </c>
      <c r="D46" s="210">
        <v>4.0984697272122412</v>
      </c>
      <c r="E46" s="210">
        <v>4.1181931129904417</v>
      </c>
      <c r="F46" s="210">
        <v>4.4138050341665949</v>
      </c>
      <c r="G46" s="210">
        <v>4.6212529062213941</v>
      </c>
      <c r="H46" s="210">
        <v>4.5840381927960578</v>
      </c>
      <c r="I46" s="211">
        <v>4.5393880368450219</v>
      </c>
      <c r="K46" s="208" t="s">
        <v>1</v>
      </c>
      <c r="L46" s="228">
        <f>C46/C7*100</f>
        <v>41.127885660400025</v>
      </c>
      <c r="M46" s="229">
        <f>D46/D7*100</f>
        <v>42.692392991794179</v>
      </c>
      <c r="N46" s="229">
        <f t="shared" ref="N46:Q46" si="0">E46/E7*100</f>
        <v>44.281646376241305</v>
      </c>
      <c r="O46" s="229">
        <f t="shared" si="0"/>
        <v>48.503352023808738</v>
      </c>
      <c r="P46" s="229">
        <f t="shared" si="0"/>
        <v>50.231009850232546</v>
      </c>
      <c r="Q46" s="229">
        <f t="shared" si="0"/>
        <v>49.826502095609328</v>
      </c>
      <c r="R46" s="211"/>
    </row>
    <row r="47" spans="2:18" s="9" customFormat="1" x14ac:dyDescent="0.25">
      <c r="B47" s="212" t="s">
        <v>34</v>
      </c>
      <c r="C47" s="213">
        <v>4.871967639698993</v>
      </c>
      <c r="D47" s="214">
        <v>4.9159102832863102</v>
      </c>
      <c r="E47" s="214">
        <v>4.9481823908857798</v>
      </c>
      <c r="F47" s="214">
        <v>5.3316672554638203</v>
      </c>
      <c r="G47" s="214">
        <v>5.5999827977336016</v>
      </c>
      <c r="H47" s="214">
        <v>5.5964509896033725</v>
      </c>
      <c r="I47" s="215">
        <v>5.5120599207030381</v>
      </c>
      <c r="K47" s="212" t="s">
        <v>34</v>
      </c>
      <c r="L47" s="230">
        <f>C47/C8*100</f>
        <v>42.364935997382545</v>
      </c>
      <c r="M47" s="231">
        <f t="shared" ref="L47:Q47" si="1">D47/D8*100</f>
        <v>44.2874800296064</v>
      </c>
      <c r="N47" s="231">
        <f t="shared" si="1"/>
        <v>45.816503619312769</v>
      </c>
      <c r="O47" s="231">
        <f t="shared" si="1"/>
        <v>50.777783385369716</v>
      </c>
      <c r="P47" s="231">
        <f t="shared" si="1"/>
        <v>52.830026393713226</v>
      </c>
      <c r="Q47" s="231">
        <f t="shared" si="1"/>
        <v>53.299533234317828</v>
      </c>
      <c r="R47" s="215"/>
    </row>
    <row r="48" spans="2:18" s="9" customFormat="1" x14ac:dyDescent="0.25">
      <c r="B48" s="212" t="s">
        <v>2</v>
      </c>
      <c r="C48" s="213">
        <v>3.6129604971149578</v>
      </c>
      <c r="D48" s="214">
        <v>4.1863258128163334</v>
      </c>
      <c r="E48" s="214">
        <v>3.5160461066423414</v>
      </c>
      <c r="F48" s="214">
        <v>3.8292077225026033</v>
      </c>
      <c r="G48" s="214">
        <v>3.3702605710719307</v>
      </c>
      <c r="H48" s="214">
        <v>3.4156032704210282</v>
      </c>
      <c r="I48" s="215">
        <v>3.9375373580394504</v>
      </c>
      <c r="K48" s="212" t="s">
        <v>2</v>
      </c>
      <c r="L48" s="230">
        <f t="shared" ref="L48:Q48" si="2">C48/C9*100</f>
        <v>38.031163127525872</v>
      </c>
      <c r="M48" s="231">
        <f t="shared" si="2"/>
        <v>50.437660395377506</v>
      </c>
      <c r="N48" s="231">
        <f t="shared" si="2"/>
        <v>46.880614755231221</v>
      </c>
      <c r="O48" s="231">
        <f t="shared" si="2"/>
        <v>53.183440590313936</v>
      </c>
      <c r="P48" s="231">
        <f t="shared" si="2"/>
        <v>49.562655456940156</v>
      </c>
      <c r="Q48" s="231">
        <f t="shared" si="2"/>
        <v>50.22945985913276</v>
      </c>
      <c r="R48" s="215"/>
    </row>
    <row r="49" spans="2:18" s="9" customFormat="1" x14ac:dyDescent="0.25">
      <c r="B49" s="212" t="s">
        <v>3</v>
      </c>
      <c r="C49" s="216" t="s">
        <v>33</v>
      </c>
      <c r="D49" s="217" t="s">
        <v>33</v>
      </c>
      <c r="E49" s="217" t="s">
        <v>33</v>
      </c>
      <c r="F49" s="217" t="s">
        <v>33</v>
      </c>
      <c r="G49" s="217" t="s">
        <v>33</v>
      </c>
      <c r="H49" s="217" t="s">
        <v>33</v>
      </c>
      <c r="I49" s="218" t="s">
        <v>33</v>
      </c>
      <c r="K49" s="212" t="s">
        <v>3</v>
      </c>
      <c r="L49" s="232" t="e">
        <f t="shared" ref="L49:Q49" si="3">C49/C10*100</f>
        <v>#VALUE!</v>
      </c>
      <c r="M49" s="233" t="e">
        <f t="shared" si="3"/>
        <v>#VALUE!</v>
      </c>
      <c r="N49" s="233" t="e">
        <f t="shared" si="3"/>
        <v>#VALUE!</v>
      </c>
      <c r="O49" s="233" t="e">
        <f t="shared" si="3"/>
        <v>#VALUE!</v>
      </c>
      <c r="P49" s="233" t="e">
        <f t="shared" si="3"/>
        <v>#VALUE!</v>
      </c>
      <c r="Q49" s="233" t="e">
        <f t="shared" si="3"/>
        <v>#VALUE!</v>
      </c>
      <c r="R49" s="218"/>
    </row>
    <row r="50" spans="2:18" s="9" customFormat="1" x14ac:dyDescent="0.25">
      <c r="B50" s="212" t="s">
        <v>4</v>
      </c>
      <c r="C50" s="219">
        <v>2.0675974670023649</v>
      </c>
      <c r="D50" s="220">
        <v>1.8762416304907663</v>
      </c>
      <c r="E50" s="220">
        <v>1.977723832643153</v>
      </c>
      <c r="F50" s="220">
        <v>1.8634404116256431</v>
      </c>
      <c r="G50" s="220">
        <v>2.6860775066639326</v>
      </c>
      <c r="H50" s="220">
        <v>2.3476084162099999</v>
      </c>
      <c r="I50" s="221">
        <v>2.5955734406438635</v>
      </c>
      <c r="K50" s="212" t="s">
        <v>4</v>
      </c>
      <c r="L50" s="234">
        <f t="shared" ref="L50:Q50" si="4">C50/C11*100</f>
        <v>32.819007412735949</v>
      </c>
      <c r="M50" s="235">
        <f t="shared" si="4"/>
        <v>33.504314830192257</v>
      </c>
      <c r="N50" s="235">
        <f t="shared" si="4"/>
        <v>35.316497011484877</v>
      </c>
      <c r="O50" s="235">
        <f t="shared" si="4"/>
        <v>32.691937046063913</v>
      </c>
      <c r="P50" s="235">
        <f t="shared" si="4"/>
        <v>34.436891111076065</v>
      </c>
      <c r="Q50" s="235">
        <f t="shared" si="4"/>
        <v>34.523653179558821</v>
      </c>
      <c r="R50" s="221"/>
    </row>
    <row r="51" spans="2:18" s="9" customFormat="1" x14ac:dyDescent="0.25">
      <c r="B51" s="212" t="s">
        <v>5</v>
      </c>
      <c r="C51" s="213">
        <v>16.03911266783421</v>
      </c>
      <c r="D51" s="214">
        <v>18.872758326216907</v>
      </c>
      <c r="E51" s="214">
        <v>21.752052080384939</v>
      </c>
      <c r="F51" s="214">
        <v>21.908471275559886</v>
      </c>
      <c r="G51" s="214">
        <v>21.86499652052888</v>
      </c>
      <c r="H51" s="214">
        <v>24.428023305385818</v>
      </c>
      <c r="I51" s="215">
        <v>24.421739747410243</v>
      </c>
      <c r="K51" s="212" t="s">
        <v>5</v>
      </c>
      <c r="L51" s="230">
        <f t="shared" ref="L51:Q51" si="5">C51/C12*100</f>
        <v>60.524953463525321</v>
      </c>
      <c r="M51" s="231">
        <f t="shared" si="5"/>
        <v>68.878680022689437</v>
      </c>
      <c r="N51" s="231">
        <f t="shared" si="5"/>
        <v>74.493329042414175</v>
      </c>
      <c r="O51" s="231">
        <f t="shared" si="5"/>
        <v>75.029011217670842</v>
      </c>
      <c r="P51" s="231">
        <f t="shared" si="5"/>
        <v>72.88332173509626</v>
      </c>
      <c r="Q51" s="231">
        <f t="shared" si="5"/>
        <v>77.30387121957537</v>
      </c>
      <c r="R51" s="215"/>
    </row>
    <row r="52" spans="2:18" s="9" customFormat="1" x14ac:dyDescent="0.25">
      <c r="B52" s="212" t="s">
        <v>98</v>
      </c>
      <c r="C52" s="213">
        <v>2.3747159200338972</v>
      </c>
      <c r="D52" s="214">
        <v>2.5851010334246691</v>
      </c>
      <c r="E52" s="214">
        <v>2.5518820518665106</v>
      </c>
      <c r="F52" s="214">
        <v>2.8606515928628182</v>
      </c>
      <c r="G52" s="214">
        <v>3.1125200708139484</v>
      </c>
      <c r="H52" s="214">
        <v>2.8960852633736422</v>
      </c>
      <c r="I52" s="215">
        <v>2.9738060098591408</v>
      </c>
      <c r="K52" s="212" t="s">
        <v>98</v>
      </c>
      <c r="L52" s="230">
        <f t="shared" ref="L52:Q52" si="6">C52/C13*100</f>
        <v>32.090755676133739</v>
      </c>
      <c r="M52" s="231">
        <f t="shared" si="6"/>
        <v>33.572740693826866</v>
      </c>
      <c r="N52" s="231">
        <f t="shared" si="6"/>
        <v>34.025094024886812</v>
      </c>
      <c r="O52" s="231">
        <f t="shared" si="6"/>
        <v>36.67502042131818</v>
      </c>
      <c r="P52" s="231">
        <f t="shared" si="6"/>
        <v>39.398988238151247</v>
      </c>
      <c r="Q52" s="231">
        <f t="shared" si="6"/>
        <v>37.129298248380024</v>
      </c>
      <c r="R52" s="215"/>
    </row>
    <row r="53" spans="2:18" s="9" customFormat="1" x14ac:dyDescent="0.25">
      <c r="B53" s="212" t="s">
        <v>7</v>
      </c>
      <c r="C53" s="216" t="s">
        <v>33</v>
      </c>
      <c r="D53" s="217" t="s">
        <v>33</v>
      </c>
      <c r="E53" s="217" t="s">
        <v>33</v>
      </c>
      <c r="F53" s="217" t="s">
        <v>33</v>
      </c>
      <c r="G53" s="214">
        <v>4.2780748663101607</v>
      </c>
      <c r="H53" s="214">
        <v>4.4805194805194803</v>
      </c>
      <c r="I53" s="215">
        <v>4.5854271356783922</v>
      </c>
      <c r="K53" s="212" t="s">
        <v>7</v>
      </c>
      <c r="L53" s="232" t="e">
        <f t="shared" ref="L53:Q53" si="7">C53/C14*100</f>
        <v>#VALUE!</v>
      </c>
      <c r="M53" s="233" t="e">
        <f t="shared" si="7"/>
        <v>#VALUE!</v>
      </c>
      <c r="N53" s="233" t="e">
        <f t="shared" si="7"/>
        <v>#VALUE!</v>
      </c>
      <c r="O53" s="233" t="e">
        <f t="shared" si="7"/>
        <v>#VALUE!</v>
      </c>
      <c r="P53" s="231">
        <f t="shared" si="7"/>
        <v>43.653825166430209</v>
      </c>
      <c r="Q53" s="231">
        <f t="shared" si="7"/>
        <v>42.671614100185529</v>
      </c>
      <c r="R53" s="215"/>
    </row>
    <row r="54" spans="2:18" s="9" customFormat="1" x14ac:dyDescent="0.25">
      <c r="B54" s="212" t="s">
        <v>35</v>
      </c>
      <c r="C54" s="213">
        <v>3.4944823962165001</v>
      </c>
      <c r="D54" s="214">
        <v>3.3299697275479314</v>
      </c>
      <c r="E54" s="214">
        <v>3.71007371007371</v>
      </c>
      <c r="F54" s="214">
        <v>3.6904761904761907</v>
      </c>
      <c r="G54" s="214">
        <v>3.6011080332409975</v>
      </c>
      <c r="H54" s="214">
        <v>2.8751123090745736</v>
      </c>
      <c r="I54" s="215">
        <v>3.2635060639470783</v>
      </c>
      <c r="K54" s="212" t="s">
        <v>35</v>
      </c>
      <c r="L54" s="230">
        <f t="shared" ref="L54:Q54" si="8">C54/C15*100</f>
        <v>48.534477725229166</v>
      </c>
      <c r="M54" s="231">
        <f t="shared" si="8"/>
        <v>48.260430834027993</v>
      </c>
      <c r="N54" s="231">
        <f t="shared" si="8"/>
        <v>49.467649467649466</v>
      </c>
      <c r="O54" s="231">
        <f t="shared" si="8"/>
        <v>48.558897243107772</v>
      </c>
      <c r="P54" s="231">
        <f t="shared" si="8"/>
        <v>49.330247030698601</v>
      </c>
      <c r="Q54" s="231">
        <f t="shared" si="8"/>
        <v>45.636703318644031</v>
      </c>
      <c r="R54" s="215"/>
    </row>
    <row r="55" spans="2:18" s="9" customFormat="1" x14ac:dyDescent="0.25">
      <c r="B55" s="212" t="s">
        <v>8</v>
      </c>
      <c r="C55" s="213">
        <v>0.20809056101215245</v>
      </c>
      <c r="D55" s="217" t="s">
        <v>33</v>
      </c>
      <c r="E55" s="217" t="s">
        <v>33</v>
      </c>
      <c r="F55" s="217" t="s">
        <v>33</v>
      </c>
      <c r="G55" s="214">
        <v>0.36521874271505167</v>
      </c>
      <c r="H55" s="214">
        <v>0.62471430748133472</v>
      </c>
      <c r="I55" s="215">
        <v>0.47354179194227292</v>
      </c>
      <c r="K55" s="212" t="s">
        <v>8</v>
      </c>
      <c r="L55" s="230">
        <f t="shared" ref="L55:Q55" si="9">C55/C16*100</f>
        <v>11.560586722897357</v>
      </c>
      <c r="M55" s="233" t="e">
        <f t="shared" si="9"/>
        <v>#VALUE!</v>
      </c>
      <c r="N55" s="233" t="e">
        <f t="shared" si="9"/>
        <v>#VALUE!</v>
      </c>
      <c r="O55" s="233" t="e">
        <f t="shared" si="9"/>
        <v>#VALUE!</v>
      </c>
      <c r="P55" s="231">
        <f t="shared" si="9"/>
        <v>12.593749748794886</v>
      </c>
      <c r="Q55" s="231">
        <f t="shared" si="9"/>
        <v>18.930736590343479</v>
      </c>
      <c r="R55" s="215"/>
    </row>
    <row r="56" spans="2:18" s="9" customFormat="1" x14ac:dyDescent="0.25">
      <c r="B56" s="212" t="s">
        <v>9</v>
      </c>
      <c r="C56" s="213">
        <v>1.1643334248330128</v>
      </c>
      <c r="D56" s="214">
        <v>4.3282296016437991</v>
      </c>
      <c r="E56" s="214">
        <v>4.6292916496682626</v>
      </c>
      <c r="F56" s="214">
        <v>4.5218229843612425</v>
      </c>
      <c r="G56" s="214">
        <v>4.7906651875590605</v>
      </c>
      <c r="H56" s="214">
        <v>4.859567589412003</v>
      </c>
      <c r="I56" s="215">
        <v>5.0184207906004179</v>
      </c>
      <c r="K56" s="212" t="s">
        <v>9</v>
      </c>
      <c r="L56" s="230">
        <f t="shared" ref="L56:Q56" si="10">C56/C17*100</f>
        <v>22.830067153588487</v>
      </c>
      <c r="M56" s="231">
        <f t="shared" si="10"/>
        <v>41.221234301369513</v>
      </c>
      <c r="N56" s="231">
        <f t="shared" si="10"/>
        <v>44.512419708348681</v>
      </c>
      <c r="O56" s="231">
        <f t="shared" si="10"/>
        <v>43.479067157319641</v>
      </c>
      <c r="P56" s="231">
        <f t="shared" si="10"/>
        <v>46.064088341914037</v>
      </c>
      <c r="Q56" s="231">
        <f t="shared" si="10"/>
        <v>46.726611436653876</v>
      </c>
      <c r="R56" s="215"/>
    </row>
    <row r="57" spans="2:18" s="9" customFormat="1" x14ac:dyDescent="0.25">
      <c r="B57" s="212" t="s">
        <v>10</v>
      </c>
      <c r="C57" s="213">
        <v>2.65127935002953</v>
      </c>
      <c r="D57" s="214">
        <v>2.1511645289562593</v>
      </c>
      <c r="E57" s="214">
        <v>2.4196316210959843</v>
      </c>
      <c r="F57" s="214">
        <v>2.4820109241500763</v>
      </c>
      <c r="G57" s="214">
        <v>2.4167976764635348</v>
      </c>
      <c r="H57" s="214">
        <v>2.1276043019691384</v>
      </c>
      <c r="I57" s="215">
        <v>1.9444866150498457</v>
      </c>
      <c r="K57" s="212" t="s">
        <v>10</v>
      </c>
      <c r="L57" s="230">
        <f t="shared" ref="L57:Q57" si="11">C57/C18*100</f>
        <v>33.560498101639617</v>
      </c>
      <c r="M57" s="231">
        <f t="shared" si="11"/>
        <v>30.298091957130413</v>
      </c>
      <c r="N57" s="231">
        <f t="shared" si="11"/>
        <v>35.067124943420055</v>
      </c>
      <c r="O57" s="231">
        <f t="shared" si="11"/>
        <v>38.18478344846271</v>
      </c>
      <c r="P57" s="231">
        <f t="shared" si="11"/>
        <v>40.279961274392242</v>
      </c>
      <c r="Q57" s="231">
        <f t="shared" si="11"/>
        <v>37.326391262616461</v>
      </c>
      <c r="R57" s="215"/>
    </row>
    <row r="58" spans="2:18" s="9" customFormat="1" x14ac:dyDescent="0.25">
      <c r="B58" s="212" t="s">
        <v>11</v>
      </c>
      <c r="C58" s="213">
        <v>1.9191700886103304</v>
      </c>
      <c r="D58" s="214">
        <v>1.6089091195373673</v>
      </c>
      <c r="E58" s="214">
        <v>1.8243493629029959</v>
      </c>
      <c r="F58" s="214">
        <v>2.1147737700289406</v>
      </c>
      <c r="G58" s="214">
        <v>2.2234629073906067</v>
      </c>
      <c r="H58" s="214">
        <v>2.3157662441554141</v>
      </c>
      <c r="I58" s="215">
        <v>2.5284021582928879</v>
      </c>
      <c r="K58" s="212" t="s">
        <v>11</v>
      </c>
      <c r="L58" s="230">
        <f t="shared" ref="L58:Q58" si="12">C58/C19*100</f>
        <v>28.223089538387214</v>
      </c>
      <c r="M58" s="231">
        <f t="shared" si="12"/>
        <v>27.739812405816679</v>
      </c>
      <c r="N58" s="231">
        <f t="shared" si="12"/>
        <v>29.907366604967144</v>
      </c>
      <c r="O58" s="231">
        <f t="shared" si="12"/>
        <v>34.109254355305488</v>
      </c>
      <c r="P58" s="231">
        <f t="shared" si="12"/>
        <v>35.293062022073123</v>
      </c>
      <c r="Q58" s="231">
        <f t="shared" si="12"/>
        <v>38.596104069256903</v>
      </c>
      <c r="R58" s="215"/>
    </row>
    <row r="59" spans="2:18" s="9" customFormat="1" x14ac:dyDescent="0.25">
      <c r="B59" s="212" t="s">
        <v>12</v>
      </c>
      <c r="C59" s="213">
        <v>3.18118948824343</v>
      </c>
      <c r="D59" s="214">
        <v>1.9685039370078741</v>
      </c>
      <c r="E59" s="214">
        <v>2.7202072538860103</v>
      </c>
      <c r="F59" s="214">
        <v>3.9855072463768111</v>
      </c>
      <c r="G59" s="214">
        <v>3.8777908343125738</v>
      </c>
      <c r="H59" s="214">
        <v>3.3180778032036611</v>
      </c>
      <c r="I59" s="215">
        <v>3.5914702581369253</v>
      </c>
      <c r="K59" s="212" t="s">
        <v>12</v>
      </c>
      <c r="L59" s="230">
        <f t="shared" ref="L59:Q59" si="13">C59/C20*100</f>
        <v>34.206338583262685</v>
      </c>
      <c r="M59" s="231">
        <f t="shared" si="13"/>
        <v>33.364473508608036</v>
      </c>
      <c r="N59" s="231">
        <f t="shared" si="13"/>
        <v>38.312778223746626</v>
      </c>
      <c r="O59" s="231">
        <f t="shared" si="13"/>
        <v>47.446514837819173</v>
      </c>
      <c r="P59" s="231">
        <f t="shared" si="13"/>
        <v>45.621068638971458</v>
      </c>
      <c r="Q59" s="231">
        <f t="shared" si="13"/>
        <v>42.539459015431554</v>
      </c>
      <c r="R59" s="215"/>
    </row>
    <row r="60" spans="2:18" s="9" customFormat="1" x14ac:dyDescent="0.25">
      <c r="B60" s="212" t="s">
        <v>13</v>
      </c>
      <c r="C60" s="213">
        <v>3.1285768790537958</v>
      </c>
      <c r="D60" s="214">
        <v>2.7339237581825184</v>
      </c>
      <c r="E60" s="214">
        <v>1.7591868647380766</v>
      </c>
      <c r="F60" s="214">
        <v>2.2997620935765268</v>
      </c>
      <c r="G60" s="214">
        <v>2.2691082802547773</v>
      </c>
      <c r="H60" s="214">
        <v>1.4705882352941178</v>
      </c>
      <c r="I60" s="218" t="s">
        <v>33</v>
      </c>
      <c r="K60" s="212" t="s">
        <v>13</v>
      </c>
      <c r="L60" s="230">
        <f t="shared" ref="L60:Q60" si="14">C60/C21*100</f>
        <v>34.379965703887869</v>
      </c>
      <c r="M60" s="231">
        <f t="shared" si="14"/>
        <v>34.606629850411622</v>
      </c>
      <c r="N60" s="231">
        <f t="shared" si="14"/>
        <v>25.495461807798208</v>
      </c>
      <c r="O60" s="231">
        <f t="shared" si="14"/>
        <v>32.391015402486296</v>
      </c>
      <c r="P60" s="231">
        <f t="shared" si="14"/>
        <v>33.36923941551143</v>
      </c>
      <c r="Q60" s="231">
        <f t="shared" si="14"/>
        <v>27.746947835738073</v>
      </c>
      <c r="R60" s="218"/>
    </row>
    <row r="61" spans="2:18" s="9" customFormat="1" x14ac:dyDescent="0.25">
      <c r="B61" s="212" t="s">
        <v>14</v>
      </c>
      <c r="C61" s="213">
        <v>2.3897581792318636</v>
      </c>
      <c r="D61" s="214">
        <v>1.6723356009070294</v>
      </c>
      <c r="E61" s="217" t="s">
        <v>33</v>
      </c>
      <c r="F61" s="214">
        <v>1.5620562340244246</v>
      </c>
      <c r="G61" s="217" t="s">
        <v>33</v>
      </c>
      <c r="H61" s="217" t="s">
        <v>33</v>
      </c>
      <c r="I61" s="218" t="s">
        <v>33</v>
      </c>
      <c r="K61" s="212" t="s">
        <v>14</v>
      </c>
      <c r="L61" s="230">
        <f t="shared" ref="L61:Q61" si="15">C61/C22*100</f>
        <v>36.765510449720978</v>
      </c>
      <c r="M61" s="231">
        <f t="shared" si="15"/>
        <v>27.872260015117156</v>
      </c>
      <c r="N61" s="233" t="e">
        <f t="shared" si="15"/>
        <v>#VALUE!</v>
      </c>
      <c r="O61" s="231">
        <f t="shared" si="15"/>
        <v>29.472759132536314</v>
      </c>
      <c r="P61" s="233" t="e">
        <f t="shared" si="15"/>
        <v>#VALUE!</v>
      </c>
      <c r="Q61" s="233" t="e">
        <f t="shared" si="15"/>
        <v>#VALUE!</v>
      </c>
      <c r="R61" s="218"/>
    </row>
    <row r="62" spans="2:18" s="9" customFormat="1" x14ac:dyDescent="0.25">
      <c r="B62" s="212" t="s">
        <v>36</v>
      </c>
      <c r="C62" s="213">
        <v>3.2751091703056767</v>
      </c>
      <c r="D62" s="214">
        <v>2.9850746268656714</v>
      </c>
      <c r="E62" s="214">
        <v>3.2854209445585218</v>
      </c>
      <c r="F62" s="214">
        <v>2.9106029106029103</v>
      </c>
      <c r="G62" s="214">
        <v>2.6694045174537986</v>
      </c>
      <c r="H62" s="214">
        <v>6.0903732809430258</v>
      </c>
      <c r="I62" s="215">
        <v>6.0606060606060614</v>
      </c>
      <c r="K62" s="212" t="s">
        <v>36</v>
      </c>
      <c r="L62" s="230">
        <f t="shared" ref="L62:Q62" si="16">C62/C23*100</f>
        <v>33.419481329649756</v>
      </c>
      <c r="M62" s="231">
        <f t="shared" si="16"/>
        <v>35.118525021949075</v>
      </c>
      <c r="N62" s="231">
        <f t="shared" si="16"/>
        <v>40.066109079981977</v>
      </c>
      <c r="O62" s="231">
        <f t="shared" si="16"/>
        <v>41.580041580041573</v>
      </c>
      <c r="P62" s="231">
        <f t="shared" si="16"/>
        <v>31.404759028868217</v>
      </c>
      <c r="Q62" s="231">
        <f t="shared" si="16"/>
        <v>45.450546872709147</v>
      </c>
      <c r="R62" s="215"/>
    </row>
    <row r="63" spans="2:18" s="9" customFormat="1" x14ac:dyDescent="0.25">
      <c r="B63" s="212" t="s">
        <v>15</v>
      </c>
      <c r="C63" s="213">
        <v>0.33763822064657717</v>
      </c>
      <c r="D63" s="214">
        <v>0.31943510423671823</v>
      </c>
      <c r="E63" s="214">
        <v>0.28071334214002641</v>
      </c>
      <c r="F63" s="214">
        <v>0.41050903119868637</v>
      </c>
      <c r="G63" s="214">
        <v>0.25571360076714078</v>
      </c>
      <c r="H63" s="214">
        <v>0.2715493831949724</v>
      </c>
      <c r="I63" s="215">
        <v>0.33692722371967659</v>
      </c>
      <c r="K63" s="212" t="s">
        <v>15</v>
      </c>
      <c r="L63" s="230">
        <f t="shared" ref="L63:Q63" si="17">C63/C24*100</f>
        <v>7.3399613184038524</v>
      </c>
      <c r="M63" s="231">
        <f t="shared" si="17"/>
        <v>8.1906436983773911</v>
      </c>
      <c r="N63" s="231">
        <f t="shared" si="17"/>
        <v>7.3871932142112211</v>
      </c>
      <c r="O63" s="231">
        <f t="shared" si="17"/>
        <v>11.403028644407955</v>
      </c>
      <c r="P63" s="231">
        <f t="shared" si="17"/>
        <v>8.24882583119809</v>
      </c>
      <c r="Q63" s="231">
        <f t="shared" si="17"/>
        <v>10.057384562776756</v>
      </c>
      <c r="R63" s="215"/>
    </row>
    <row r="64" spans="2:18" s="9" customFormat="1" x14ac:dyDescent="0.25">
      <c r="B64" s="212" t="s">
        <v>16</v>
      </c>
      <c r="C64" s="216" t="s">
        <v>33</v>
      </c>
      <c r="D64" s="217" t="s">
        <v>33</v>
      </c>
      <c r="E64" s="217" t="s">
        <v>33</v>
      </c>
      <c r="F64" s="217" t="s">
        <v>33</v>
      </c>
      <c r="G64" s="214">
        <v>3.4246575342465753</v>
      </c>
      <c r="H64" s="214">
        <v>2.8006589785831957</v>
      </c>
      <c r="I64" s="215">
        <v>3.0664395229982966</v>
      </c>
      <c r="K64" s="212" t="s">
        <v>16</v>
      </c>
      <c r="L64" s="232" t="e">
        <f t="shared" ref="L64:Q64" si="18">C64/C25*100</f>
        <v>#VALUE!</v>
      </c>
      <c r="M64" s="233" t="e">
        <f t="shared" si="18"/>
        <v>#VALUE!</v>
      </c>
      <c r="N64" s="233" t="e">
        <f t="shared" si="18"/>
        <v>#VALUE!</v>
      </c>
      <c r="O64" s="233" t="e">
        <f t="shared" si="18"/>
        <v>#VALUE!</v>
      </c>
      <c r="P64" s="231">
        <f t="shared" si="18"/>
        <v>55.236411842686692</v>
      </c>
      <c r="Q64" s="231">
        <f t="shared" si="18"/>
        <v>48.287223768675794</v>
      </c>
      <c r="R64" s="215"/>
    </row>
    <row r="65" spans="2:18" s="9" customFormat="1" x14ac:dyDescent="0.25">
      <c r="B65" s="212" t="s">
        <v>17</v>
      </c>
      <c r="C65" s="213">
        <v>7.4398943196829599</v>
      </c>
      <c r="D65" s="214">
        <v>7.3315889384844288</v>
      </c>
      <c r="E65" s="214">
        <v>7.1353462520654958</v>
      </c>
      <c r="F65" s="214">
        <v>7.9317759749780086</v>
      </c>
      <c r="G65" s="214">
        <v>8.5320310255673668</v>
      </c>
      <c r="H65" s="214">
        <v>8.5027116246168362</v>
      </c>
      <c r="I65" s="215">
        <v>8.150761232825845</v>
      </c>
      <c r="K65" s="212" t="s">
        <v>17</v>
      </c>
      <c r="L65" s="230">
        <f t="shared" ref="L65:Q65" si="19">C65/C26*100</f>
        <v>43.005169477936185</v>
      </c>
      <c r="M65" s="231">
        <f t="shared" si="19"/>
        <v>46.110622254619052</v>
      </c>
      <c r="N65" s="231">
        <f t="shared" si="19"/>
        <v>45.739399051701895</v>
      </c>
      <c r="O65" s="231">
        <f t="shared" si="19"/>
        <v>47.781782981795232</v>
      </c>
      <c r="P65" s="231">
        <f t="shared" si="19"/>
        <v>50.188417797455095</v>
      </c>
      <c r="Q65" s="231">
        <f t="shared" si="19"/>
        <v>50.015950733040214</v>
      </c>
      <c r="R65" s="215"/>
    </row>
    <row r="66" spans="2:18" s="9" customFormat="1" x14ac:dyDescent="0.25">
      <c r="B66" s="212" t="s">
        <v>18</v>
      </c>
      <c r="C66" s="213">
        <v>6.2332301341589265</v>
      </c>
      <c r="D66" s="214">
        <v>5.8779919508578686</v>
      </c>
      <c r="E66" s="214">
        <v>6.5334192993767459</v>
      </c>
      <c r="F66" s="214">
        <v>6.0806416648601775</v>
      </c>
      <c r="G66" s="214">
        <v>5.8081896551724137</v>
      </c>
      <c r="H66" s="214">
        <v>6.3733905579399135</v>
      </c>
      <c r="I66" s="215">
        <v>6.7257010331014122</v>
      </c>
      <c r="K66" s="212" t="s">
        <v>18</v>
      </c>
      <c r="L66" s="230">
        <f t="shared" ref="L66:Q66" si="20">C66/C27*100</f>
        <v>48.31961344309245</v>
      </c>
      <c r="M66" s="231">
        <f t="shared" si="20"/>
        <v>45.565829076417586</v>
      </c>
      <c r="N66" s="231">
        <f t="shared" si="20"/>
        <v>49.8734297662347</v>
      </c>
      <c r="O66" s="231">
        <f t="shared" si="20"/>
        <v>47.505013006720134</v>
      </c>
      <c r="P66" s="231">
        <f t="shared" si="20"/>
        <v>44.0014367816092</v>
      </c>
      <c r="Q66" s="231">
        <f t="shared" si="20"/>
        <v>46.183989550289226</v>
      </c>
      <c r="R66" s="215"/>
    </row>
    <row r="67" spans="2:18" s="9" customFormat="1" x14ac:dyDescent="0.25">
      <c r="B67" s="212" t="s">
        <v>19</v>
      </c>
      <c r="C67" s="213">
        <v>0.87620820897565777</v>
      </c>
      <c r="D67" s="214">
        <v>0.66972977182462423</v>
      </c>
      <c r="E67" s="214">
        <v>0.78413966563101056</v>
      </c>
      <c r="F67" s="214">
        <v>0.71585132677330587</v>
      </c>
      <c r="G67" s="214">
        <v>0.68611013060360049</v>
      </c>
      <c r="H67" s="214">
        <v>0.67168863779033272</v>
      </c>
      <c r="I67" s="215">
        <v>0.98066518141311265</v>
      </c>
      <c r="K67" s="212" t="s">
        <v>19</v>
      </c>
      <c r="L67" s="230">
        <f t="shared" ref="L67:Q67" si="21">C67/C28*100</f>
        <v>15.931058345011959</v>
      </c>
      <c r="M67" s="231">
        <f t="shared" si="21"/>
        <v>13.667954527033146</v>
      </c>
      <c r="N67" s="231">
        <f t="shared" si="21"/>
        <v>16.683822673000222</v>
      </c>
      <c r="O67" s="231">
        <f t="shared" si="21"/>
        <v>14.036300524966784</v>
      </c>
      <c r="P67" s="231">
        <f t="shared" si="21"/>
        <v>14.59808788518299</v>
      </c>
      <c r="Q67" s="231">
        <f t="shared" si="21"/>
        <v>14.291247612560271</v>
      </c>
      <c r="R67" s="215"/>
    </row>
    <row r="68" spans="2:18" s="9" customFormat="1" x14ac:dyDescent="0.25">
      <c r="B68" s="212" t="s">
        <v>20</v>
      </c>
      <c r="C68" s="216" t="s">
        <v>33</v>
      </c>
      <c r="D68" s="214">
        <v>0.64135021097046407</v>
      </c>
      <c r="E68" s="214">
        <v>0.65910228600033383</v>
      </c>
      <c r="F68" s="214">
        <v>0.86857699488594831</v>
      </c>
      <c r="G68" s="214">
        <v>0.92283214001591085</v>
      </c>
      <c r="H68" s="214">
        <v>1.0990736379337416</v>
      </c>
      <c r="I68" s="215">
        <v>1.1764705882352942</v>
      </c>
      <c r="K68" s="212" t="s">
        <v>20</v>
      </c>
      <c r="L68" s="232" t="e">
        <f t="shared" ref="L68:Q68" si="22">C68/C29*100</f>
        <v>#VALUE!</v>
      </c>
      <c r="M68" s="231">
        <f t="shared" si="22"/>
        <v>15.642688072450344</v>
      </c>
      <c r="N68" s="231">
        <f t="shared" si="22"/>
        <v>17.344797000008786</v>
      </c>
      <c r="O68" s="231">
        <f t="shared" si="22"/>
        <v>22.271204997075596</v>
      </c>
      <c r="P68" s="231">
        <f t="shared" si="22"/>
        <v>18.833308979916545</v>
      </c>
      <c r="Q68" s="231">
        <f t="shared" si="22"/>
        <v>18.01760062186462</v>
      </c>
      <c r="R68" s="215"/>
    </row>
    <row r="69" spans="2:18" s="9" customFormat="1" x14ac:dyDescent="0.25">
      <c r="B69" s="212" t="s">
        <v>21</v>
      </c>
      <c r="C69" s="216" t="s">
        <v>33</v>
      </c>
      <c r="D69" s="217" t="s">
        <v>33</v>
      </c>
      <c r="E69" s="217" t="s">
        <v>33</v>
      </c>
      <c r="F69" s="217" t="s">
        <v>33</v>
      </c>
      <c r="G69" s="217" t="s">
        <v>33</v>
      </c>
      <c r="H69" s="217" t="s">
        <v>33</v>
      </c>
      <c r="I69" s="218" t="s">
        <v>33</v>
      </c>
      <c r="K69" s="212" t="s">
        <v>21</v>
      </c>
      <c r="L69" s="232" t="e">
        <f t="shared" ref="L69:Q69" si="23">C69/C30*100</f>
        <v>#VALUE!</v>
      </c>
      <c r="M69" s="233" t="e">
        <f t="shared" si="23"/>
        <v>#VALUE!</v>
      </c>
      <c r="N69" s="233" t="e">
        <f t="shared" si="23"/>
        <v>#VALUE!</v>
      </c>
      <c r="O69" s="233" t="e">
        <f t="shared" si="23"/>
        <v>#VALUE!</v>
      </c>
      <c r="P69" s="233" t="e">
        <f t="shared" si="23"/>
        <v>#VALUE!</v>
      </c>
      <c r="Q69" s="233" t="e">
        <f t="shared" si="23"/>
        <v>#VALUE!</v>
      </c>
      <c r="R69" s="218"/>
    </row>
    <row r="70" spans="2:18" s="9" customFormat="1" x14ac:dyDescent="0.25">
      <c r="B70" s="212" t="s">
        <v>22</v>
      </c>
      <c r="C70" s="213">
        <v>7.1815718157181578</v>
      </c>
      <c r="D70" s="214">
        <v>5.8344640434192678</v>
      </c>
      <c r="E70" s="214">
        <v>5.3995680345572357</v>
      </c>
      <c r="F70" s="214">
        <v>5.3475935828877006</v>
      </c>
      <c r="G70" s="214">
        <v>5.38707102952913</v>
      </c>
      <c r="H70" s="214">
        <v>6.0168471720818291</v>
      </c>
      <c r="I70" s="215">
        <v>6.4092953523238378</v>
      </c>
      <c r="K70" s="212" t="s">
        <v>22</v>
      </c>
      <c r="L70" s="230">
        <f t="shared" ref="L70:Q70" si="24">C70/C31*100</f>
        <v>40.120512936972951</v>
      </c>
      <c r="M70" s="231">
        <f t="shared" si="24"/>
        <v>38.13375191777299</v>
      </c>
      <c r="N70" s="231">
        <f t="shared" si="24"/>
        <v>35.997120230381569</v>
      </c>
      <c r="O70" s="231">
        <f t="shared" si="24"/>
        <v>36.132389073565541</v>
      </c>
      <c r="P70" s="231">
        <f t="shared" si="24"/>
        <v>38.75590668725993</v>
      </c>
      <c r="Q70" s="231">
        <f t="shared" si="24"/>
        <v>41.211282000560473</v>
      </c>
      <c r="R70" s="215"/>
    </row>
    <row r="71" spans="2:18" s="9" customFormat="1" x14ac:dyDescent="0.25">
      <c r="B71" s="212" t="s">
        <v>23</v>
      </c>
      <c r="C71" s="213">
        <v>1.3824884792626728</v>
      </c>
      <c r="D71" s="214">
        <v>1.8192154633314381</v>
      </c>
      <c r="E71" s="214">
        <v>1.7691208005718371</v>
      </c>
      <c r="F71" s="214">
        <v>1.6216216216216217</v>
      </c>
      <c r="G71" s="214">
        <v>0.88480801335559267</v>
      </c>
      <c r="H71" s="214">
        <v>0.61796862620820781</v>
      </c>
      <c r="I71" s="215">
        <v>0.67165318272019536</v>
      </c>
      <c r="K71" s="212" t="s">
        <v>23</v>
      </c>
      <c r="L71" s="230">
        <f t="shared" ref="L71:Q71" si="25">C71/C32*100</f>
        <v>30.054097375275497</v>
      </c>
      <c r="M71" s="231">
        <f t="shared" si="25"/>
        <v>39.548162246335615</v>
      </c>
      <c r="N71" s="231">
        <f t="shared" si="25"/>
        <v>43.1492878188253</v>
      </c>
      <c r="O71" s="231">
        <f t="shared" si="25"/>
        <v>41.580041580041581</v>
      </c>
      <c r="P71" s="231">
        <f t="shared" si="25"/>
        <v>26.812364041078567</v>
      </c>
      <c r="Q71" s="231">
        <f t="shared" si="25"/>
        <v>22.070308078864567</v>
      </c>
      <c r="R71" s="215"/>
    </row>
    <row r="72" spans="2:18" s="9" customFormat="1" x14ac:dyDescent="0.25">
      <c r="B72" s="212" t="s">
        <v>24</v>
      </c>
      <c r="C72" s="213">
        <v>12.2647146698536</v>
      </c>
      <c r="D72" s="214">
        <v>12.799540823647582</v>
      </c>
      <c r="E72" s="214">
        <v>13.482677055795186</v>
      </c>
      <c r="F72" s="214">
        <v>13.561160835367508</v>
      </c>
      <c r="G72" s="214">
        <v>13.256332852080327</v>
      </c>
      <c r="H72" s="214">
        <v>13.12065860560844</v>
      </c>
      <c r="I72" s="215">
        <v>12.972562903021872</v>
      </c>
      <c r="K72" s="212" t="s">
        <v>24</v>
      </c>
      <c r="L72" s="230">
        <f t="shared" ref="L72:Q72" si="26">C72/C33*100</f>
        <v>52.190275190866387</v>
      </c>
      <c r="M72" s="231">
        <f t="shared" si="26"/>
        <v>56.886848105100363</v>
      </c>
      <c r="N72" s="231">
        <f t="shared" si="26"/>
        <v>58.366567341104705</v>
      </c>
      <c r="O72" s="231">
        <f t="shared" si="26"/>
        <v>57.953678783621832</v>
      </c>
      <c r="P72" s="231">
        <f t="shared" si="26"/>
        <v>57.386722303378036</v>
      </c>
      <c r="Q72" s="231">
        <f t="shared" si="26"/>
        <v>59.369495952979371</v>
      </c>
      <c r="R72" s="215"/>
    </row>
    <row r="73" spans="2:18" s="9" customFormat="1" x14ac:dyDescent="0.25">
      <c r="B73" s="212" t="s">
        <v>25</v>
      </c>
      <c r="C73" s="213">
        <v>24.597014925373131</v>
      </c>
      <c r="D73" s="214">
        <v>12.372427639283922</v>
      </c>
      <c r="E73" s="214">
        <v>11.882817643186307</v>
      </c>
      <c r="F73" s="214">
        <v>11.692887577843328</v>
      </c>
      <c r="G73" s="214">
        <v>14.650934119960668</v>
      </c>
      <c r="H73" s="214">
        <v>15.007441706631386</v>
      </c>
      <c r="I73" s="215">
        <v>16.559121763177743</v>
      </c>
      <c r="K73" s="212" t="s">
        <v>25</v>
      </c>
      <c r="L73" s="230">
        <f t="shared" ref="L73:Q73" si="27">C73/C34*100</f>
        <v>68.706745601600929</v>
      </c>
      <c r="M73" s="231">
        <f t="shared" si="27"/>
        <v>57.81508242656038</v>
      </c>
      <c r="N73" s="231">
        <f t="shared" si="27"/>
        <v>64.580530669490798</v>
      </c>
      <c r="O73" s="231">
        <f t="shared" si="27"/>
        <v>62.864986977652293</v>
      </c>
      <c r="P73" s="231">
        <f t="shared" si="27"/>
        <v>65.995198738561569</v>
      </c>
      <c r="Q73" s="231">
        <f t="shared" si="27"/>
        <v>67.601088768609856</v>
      </c>
      <c r="R73" s="215"/>
    </row>
    <row r="74" spans="2:18" s="9" customFormat="1" x14ac:dyDescent="0.25">
      <c r="B74" s="212" t="s">
        <v>26</v>
      </c>
      <c r="C74" s="213">
        <v>11.760317158447563</v>
      </c>
      <c r="D74" s="214">
        <v>12.023338494179713</v>
      </c>
      <c r="E74" s="214">
        <v>11.325162180037431</v>
      </c>
      <c r="F74" s="214">
        <v>12.876521739130434</v>
      </c>
      <c r="G74" s="214">
        <v>13.596236335962363</v>
      </c>
      <c r="H74" s="214">
        <v>13.787256334610825</v>
      </c>
      <c r="I74" s="215">
        <v>12.951798937429459</v>
      </c>
      <c r="K74" s="212" t="s">
        <v>26</v>
      </c>
      <c r="L74" s="230" t="e">
        <f t="shared" ref="L74:Q74" si="28">C74/C35*100</f>
        <v>#VALUE!</v>
      </c>
      <c r="M74" s="231" t="e">
        <f t="shared" si="28"/>
        <v>#VALUE!</v>
      </c>
      <c r="N74" s="231" t="e">
        <f t="shared" si="28"/>
        <v>#VALUE!</v>
      </c>
      <c r="O74" s="231">
        <f t="shared" si="28"/>
        <v>64.382608695652166</v>
      </c>
      <c r="P74" s="231">
        <f t="shared" si="28"/>
        <v>68.322795658102336</v>
      </c>
      <c r="Q74" s="231">
        <f t="shared" si="28"/>
        <v>68.59331509756629</v>
      </c>
      <c r="R74" s="215"/>
    </row>
    <row r="75" spans="2:18" s="9" customFormat="1" x14ac:dyDescent="0.25">
      <c r="B75" s="212" t="s">
        <v>99</v>
      </c>
      <c r="C75" s="213">
        <v>16.153846153846153</v>
      </c>
      <c r="D75" s="214">
        <v>16.727272727272727</v>
      </c>
      <c r="E75" s="214">
        <v>18.150684931506849</v>
      </c>
      <c r="F75" s="214">
        <v>17.377049180327869</v>
      </c>
      <c r="G75" s="214">
        <v>16.403785488958992</v>
      </c>
      <c r="H75" s="214">
        <v>15.596330275229356</v>
      </c>
      <c r="I75" s="215">
        <v>16.071428571428573</v>
      </c>
      <c r="K75" s="212" t="s">
        <v>99</v>
      </c>
      <c r="L75" s="230">
        <f t="shared" ref="L75:Q75" si="29">C75/C36*100</f>
        <v>67.589314451239133</v>
      </c>
      <c r="M75" s="231">
        <f t="shared" si="29"/>
        <v>65.086664308454189</v>
      </c>
      <c r="N75" s="231">
        <f t="shared" si="29"/>
        <v>65.056218392497669</v>
      </c>
      <c r="O75" s="231">
        <f t="shared" si="29"/>
        <v>64.359441408621748</v>
      </c>
      <c r="P75" s="231">
        <f t="shared" si="29"/>
        <v>65.353727047645378</v>
      </c>
      <c r="Q75" s="231">
        <f t="shared" si="29"/>
        <v>62.136774004897831</v>
      </c>
      <c r="R75" s="215"/>
    </row>
    <row r="76" spans="2:18" s="9" customFormat="1" x14ac:dyDescent="0.25">
      <c r="B76" s="212" t="s">
        <v>27</v>
      </c>
      <c r="C76" s="213">
        <v>10.459680560966108</v>
      </c>
      <c r="D76" s="214">
        <v>9.0705068262577146</v>
      </c>
      <c r="E76" s="214">
        <v>10.44395924308588</v>
      </c>
      <c r="F76" s="214">
        <v>10.115350488021296</v>
      </c>
      <c r="G76" s="214">
        <v>10.540915395284328</v>
      </c>
      <c r="H76" s="214">
        <v>9.2389441206719223</v>
      </c>
      <c r="I76" s="215">
        <v>9.915110356536502</v>
      </c>
      <c r="K76" s="212" t="s">
        <v>27</v>
      </c>
      <c r="L76" s="230">
        <f t="shared" ref="L76:Q76" si="30">C76/C37*100</f>
        <v>55.342225190296865</v>
      </c>
      <c r="M76" s="231">
        <f t="shared" si="30"/>
        <v>50.957903518301762</v>
      </c>
      <c r="N76" s="231">
        <f t="shared" si="30"/>
        <v>55.850049428266736</v>
      </c>
      <c r="O76" s="231">
        <f t="shared" si="30"/>
        <v>56.196391600118311</v>
      </c>
      <c r="P76" s="231">
        <f t="shared" si="30"/>
        <v>54.616141944478379</v>
      </c>
      <c r="Q76" s="231">
        <f t="shared" si="30"/>
        <v>51.04389016945813</v>
      </c>
      <c r="R76" s="215"/>
    </row>
    <row r="77" spans="2:18" s="9" customFormat="1" x14ac:dyDescent="0.25">
      <c r="B77" s="212" t="s">
        <v>39</v>
      </c>
      <c r="C77" s="213">
        <v>20.06251447094235</v>
      </c>
      <c r="D77" s="214">
        <v>18.809416025350835</v>
      </c>
      <c r="E77" s="214">
        <v>14.903047091412741</v>
      </c>
      <c r="F77" s="214">
        <v>19.496166484118291</v>
      </c>
      <c r="G77" s="214">
        <v>21.02981029810298</v>
      </c>
      <c r="H77" s="214">
        <v>17.254353902386583</v>
      </c>
      <c r="I77" s="215">
        <v>23.081012119923454</v>
      </c>
      <c r="K77" s="212" t="s">
        <v>39</v>
      </c>
      <c r="L77" s="230">
        <f>C77/C38*100</f>
        <v>70.148651996301922</v>
      </c>
      <c r="M77" s="231">
        <f t="shared" ref="M77:Q77" si="31">D77/D38*100</f>
        <v>69.664503797595685</v>
      </c>
      <c r="N77" s="231">
        <f t="shared" si="31"/>
        <v>66.235764850723299</v>
      </c>
      <c r="O77" s="231">
        <f t="shared" si="31"/>
        <v>72.746889866113023</v>
      </c>
      <c r="P77" s="231">
        <f t="shared" si="31"/>
        <v>75.375664150906744</v>
      </c>
      <c r="Q77" s="231">
        <f t="shared" si="31"/>
        <v>72.193949382370647</v>
      </c>
      <c r="R77" s="215"/>
    </row>
    <row r="78" spans="2:18" s="9" customFormat="1" x14ac:dyDescent="0.25">
      <c r="B78" s="212" t="s">
        <v>28</v>
      </c>
      <c r="C78" s="216" t="s">
        <v>33</v>
      </c>
      <c r="D78" s="217" t="s">
        <v>33</v>
      </c>
      <c r="E78" s="217" t="s">
        <v>33</v>
      </c>
      <c r="F78" s="217" t="s">
        <v>33</v>
      </c>
      <c r="G78" s="217" t="s">
        <v>33</v>
      </c>
      <c r="H78" s="217" t="s">
        <v>33</v>
      </c>
      <c r="I78" s="218" t="s">
        <v>33</v>
      </c>
      <c r="K78" s="212" t="s">
        <v>28</v>
      </c>
      <c r="L78" s="232" t="e">
        <f t="shared" ref="L78:Q78" si="32">C78/C39*100</f>
        <v>#VALUE!</v>
      </c>
      <c r="M78" s="233" t="e">
        <f t="shared" si="32"/>
        <v>#VALUE!</v>
      </c>
      <c r="N78" s="233" t="e">
        <f t="shared" si="32"/>
        <v>#VALUE!</v>
      </c>
      <c r="O78" s="233" t="e">
        <f t="shared" si="32"/>
        <v>#VALUE!</v>
      </c>
      <c r="P78" s="233" t="e">
        <f t="shared" si="32"/>
        <v>#VALUE!</v>
      </c>
      <c r="Q78" s="233" t="e">
        <f t="shared" si="32"/>
        <v>#VALUE!</v>
      </c>
      <c r="R78" s="218"/>
    </row>
    <row r="79" spans="2:18" s="9" customFormat="1" x14ac:dyDescent="0.25">
      <c r="B79" s="212" t="s">
        <v>48</v>
      </c>
      <c r="C79" s="216" t="s">
        <v>33</v>
      </c>
      <c r="D79" s="217" t="s">
        <v>33</v>
      </c>
      <c r="E79" s="217" t="s">
        <v>33</v>
      </c>
      <c r="F79" s="214">
        <v>0.52132701421800953</v>
      </c>
      <c r="G79" s="214">
        <v>0.55970149253731338</v>
      </c>
      <c r="H79" s="214">
        <v>0.54919908466819223</v>
      </c>
      <c r="I79" s="215">
        <v>0.44247787610619471</v>
      </c>
      <c r="K79" s="212" t="s">
        <v>48</v>
      </c>
      <c r="L79" s="232" t="e">
        <f t="shared" ref="L79:Q79" si="33">C79/C40*100</f>
        <v>#VALUE!</v>
      </c>
      <c r="M79" s="233" t="e">
        <f t="shared" si="33"/>
        <v>#VALUE!</v>
      </c>
      <c r="N79" s="233" t="e">
        <f t="shared" si="33"/>
        <v>#VALUE!</v>
      </c>
      <c r="O79" s="231">
        <f t="shared" si="33"/>
        <v>18.618821936357485</v>
      </c>
      <c r="P79" s="231">
        <f t="shared" si="33"/>
        <v>22.388059701492537</v>
      </c>
      <c r="Q79" s="231">
        <f t="shared" si="33"/>
        <v>16.642396505096734</v>
      </c>
      <c r="R79" s="215"/>
    </row>
    <row r="80" spans="2:18" s="9" customFormat="1" ht="15.75" thickBot="1" x14ac:dyDescent="0.3">
      <c r="B80" s="222" t="s">
        <v>29</v>
      </c>
      <c r="C80" s="223" t="s">
        <v>33</v>
      </c>
      <c r="D80" s="224" t="s">
        <v>33</v>
      </c>
      <c r="E80" s="225">
        <v>9.6858696370000233E-2</v>
      </c>
      <c r="F80" s="225">
        <v>6.9893042465318231E-2</v>
      </c>
      <c r="G80" s="225">
        <v>0.15429279087236331</v>
      </c>
      <c r="H80" s="225">
        <v>0.18301111695189146</v>
      </c>
      <c r="I80" s="226">
        <v>0.16992512090825909</v>
      </c>
      <c r="K80" s="222" t="s">
        <v>29</v>
      </c>
      <c r="L80" s="236" t="e">
        <f t="shared" ref="L80:Q80" si="34">C80/C41*100</f>
        <v>#VALUE!</v>
      </c>
      <c r="M80" s="237" t="e">
        <f t="shared" si="34"/>
        <v>#VALUE!</v>
      </c>
      <c r="N80" s="238">
        <f t="shared" si="34"/>
        <v>5.3810386872222349</v>
      </c>
      <c r="O80" s="238">
        <f t="shared" si="34"/>
        <v>4.6595361643545488</v>
      </c>
      <c r="P80" s="238">
        <f t="shared" si="34"/>
        <v>8.1206732038085949</v>
      </c>
      <c r="Q80" s="238">
        <f t="shared" si="34"/>
        <v>7.9570050848648464</v>
      </c>
      <c r="R80" s="226"/>
    </row>
    <row r="81" spans="1:10" s="9" customFormat="1" x14ac:dyDescent="0.25">
      <c r="B81" s="9" t="s">
        <v>278</v>
      </c>
    </row>
    <row r="82" spans="1:10" s="9" customFormat="1" x14ac:dyDescent="0.25">
      <c r="B82" s="41" t="s">
        <v>279</v>
      </c>
    </row>
    <row r="83" spans="1:10" s="9" customFormat="1" x14ac:dyDescent="0.25">
      <c r="A83" s="267" t="s">
        <v>31</v>
      </c>
      <c r="B83" s="267"/>
      <c r="C83" s="267"/>
      <c r="D83" s="267"/>
      <c r="E83" s="267"/>
      <c r="F83" s="267"/>
      <c r="G83" s="267"/>
      <c r="H83" s="267"/>
      <c r="I83" s="267"/>
      <c r="J83" s="2"/>
    </row>
    <row r="84" spans="1:10" ht="15.75" thickBot="1" x14ac:dyDescent="0.3">
      <c r="B84" s="9" t="s">
        <v>284</v>
      </c>
    </row>
    <row r="85" spans="1:10" ht="15.75" thickBot="1" x14ac:dyDescent="0.3">
      <c r="B85" s="57"/>
      <c r="C85" s="60">
        <v>2003</v>
      </c>
      <c r="D85" s="60">
        <v>2004</v>
      </c>
      <c r="E85" s="60">
        <v>2005</v>
      </c>
      <c r="F85" s="60">
        <v>2006</v>
      </c>
      <c r="G85" s="60">
        <v>2007</v>
      </c>
      <c r="H85" s="60">
        <v>2008</v>
      </c>
      <c r="I85" s="61">
        <v>2009</v>
      </c>
    </row>
    <row r="86" spans="1:10" x14ac:dyDescent="0.25">
      <c r="B86" s="22" t="s">
        <v>178</v>
      </c>
      <c r="C86" s="31">
        <v>9.2069360521167631</v>
      </c>
      <c r="D86" s="31">
        <v>12.361242524800334</v>
      </c>
      <c r="E86" s="31">
        <v>9.6142809005096428</v>
      </c>
      <c r="F86" s="31">
        <v>9.5043232054990039</v>
      </c>
      <c r="G86" s="31">
        <v>10.594304495699047</v>
      </c>
      <c r="H86" s="31">
        <v>13.625911459070084</v>
      </c>
      <c r="I86" s="32">
        <v>12.767979681879735</v>
      </c>
    </row>
    <row r="87" spans="1:10" x14ac:dyDescent="0.25">
      <c r="B87" s="25" t="s">
        <v>179</v>
      </c>
      <c r="C87" s="33">
        <v>3.3331405321317371</v>
      </c>
      <c r="D87" s="33">
        <v>4.3991637699465462</v>
      </c>
      <c r="E87" s="33">
        <v>4.4400319694131944</v>
      </c>
      <c r="F87" s="33">
        <v>5.1009357740906713</v>
      </c>
      <c r="G87" s="33">
        <v>4.5718606814987384</v>
      </c>
      <c r="H87" s="33">
        <v>8.9100909492510691</v>
      </c>
      <c r="I87" s="34">
        <v>7.4883708647992382</v>
      </c>
    </row>
    <row r="88" spans="1:10" x14ac:dyDescent="0.25">
      <c r="B88" s="25" t="s">
        <v>180</v>
      </c>
      <c r="C88" s="33">
        <v>3.8048967439820545</v>
      </c>
      <c r="D88" s="33">
        <v>4.8742859467442612</v>
      </c>
      <c r="E88" s="33">
        <v>4.4384431638017157</v>
      </c>
      <c r="F88" s="33">
        <v>3.5319663312413252</v>
      </c>
      <c r="G88" s="33">
        <v>4.3056264077596582</v>
      </c>
      <c r="H88" s="33">
        <v>10.335403608400027</v>
      </c>
      <c r="I88" s="34">
        <v>7.9760289873419499</v>
      </c>
    </row>
    <row r="89" spans="1:10" x14ac:dyDescent="0.25">
      <c r="B89" s="25" t="s">
        <v>181</v>
      </c>
      <c r="C89" s="33">
        <v>5.4996418962986091</v>
      </c>
      <c r="D89" s="33">
        <v>5.1825710420377371</v>
      </c>
      <c r="E89" s="33">
        <v>5.4461080407473181</v>
      </c>
      <c r="F89" s="33">
        <v>6.0009037512542553</v>
      </c>
      <c r="G89" s="33">
        <v>5.544497521593363</v>
      </c>
      <c r="H89" s="33">
        <v>7.1307000561903324</v>
      </c>
      <c r="I89" s="34">
        <v>5.8251881067162845</v>
      </c>
    </row>
    <row r="90" spans="1:10" x14ac:dyDescent="0.25">
      <c r="B90" s="25" t="s">
        <v>182</v>
      </c>
      <c r="C90" s="33">
        <v>5.7914495855454069</v>
      </c>
      <c r="D90" s="33">
        <v>4.0764635217729062</v>
      </c>
      <c r="E90" s="33">
        <v>3.7485319967450059</v>
      </c>
      <c r="F90" s="33">
        <v>3.1314904166911259</v>
      </c>
      <c r="G90" s="33">
        <v>3.0595426259656602</v>
      </c>
      <c r="H90" s="33">
        <v>5.7413328720304726</v>
      </c>
      <c r="I90" s="34">
        <v>8.5786983424190328</v>
      </c>
    </row>
    <row r="91" spans="1:10" x14ac:dyDescent="0.25">
      <c r="B91" s="25" t="s">
        <v>183</v>
      </c>
      <c r="C91" s="33">
        <v>5.1076452941916708</v>
      </c>
      <c r="D91" s="33">
        <v>5.582861305974987</v>
      </c>
      <c r="E91" s="33">
        <v>4.5073591667701791</v>
      </c>
      <c r="F91" s="33">
        <v>5.2878947702817181</v>
      </c>
      <c r="G91" s="33">
        <v>4.3467978584415077</v>
      </c>
      <c r="H91" s="33">
        <v>8.8691147397084915</v>
      </c>
      <c r="I91" s="34">
        <v>7.539995637701935</v>
      </c>
    </row>
    <row r="92" spans="1:10" x14ac:dyDescent="0.25">
      <c r="B92" s="25" t="s">
        <v>184</v>
      </c>
      <c r="C92" s="33">
        <v>5.2351969510025063</v>
      </c>
      <c r="D92" s="33">
        <v>4.7189647366198519</v>
      </c>
      <c r="E92" s="33">
        <v>4.0688213055227767</v>
      </c>
      <c r="F92" s="33">
        <v>4.2497504304738944</v>
      </c>
      <c r="G92" s="33">
        <v>4.9182690111048384</v>
      </c>
      <c r="H92" s="33">
        <v>6.3095845643953803</v>
      </c>
      <c r="I92" s="34">
        <v>5.3119634116423322</v>
      </c>
    </row>
    <row r="93" spans="1:10" x14ac:dyDescent="0.25">
      <c r="B93" s="25" t="s">
        <v>185</v>
      </c>
      <c r="C93" s="33">
        <v>6.1029217193411007</v>
      </c>
      <c r="D93" s="33">
        <v>7.6392396599615777</v>
      </c>
      <c r="E93" s="33">
        <v>7.5185504297606354</v>
      </c>
      <c r="F93" s="33">
        <v>7.2746364875493654</v>
      </c>
      <c r="G93" s="33">
        <v>7.9990765718220995</v>
      </c>
      <c r="H93" s="33">
        <v>8.2106981992312935</v>
      </c>
      <c r="I93" s="34">
        <v>8.2902667571788413</v>
      </c>
    </row>
    <row r="94" spans="1:10" x14ac:dyDescent="0.25">
      <c r="B94" s="25" t="s">
        <v>186</v>
      </c>
      <c r="C94" s="33">
        <v>5.8143467842863359</v>
      </c>
      <c r="D94" s="33">
        <v>4.157973619970317</v>
      </c>
      <c r="E94" s="33">
        <v>5.6285188597420932</v>
      </c>
      <c r="F94" s="33">
        <v>5.0971317410539996</v>
      </c>
      <c r="G94" s="33">
        <v>3.5518322973708729</v>
      </c>
      <c r="H94" s="33">
        <v>8.9186178863820871</v>
      </c>
      <c r="I94" s="34">
        <v>6.4048251677404977</v>
      </c>
    </row>
    <row r="95" spans="1:10" x14ac:dyDescent="0.25">
      <c r="B95" s="25" t="s">
        <v>187</v>
      </c>
      <c r="C95" s="33">
        <v>5.1559252918411751</v>
      </c>
      <c r="D95" s="33">
        <v>6.5737765266664061</v>
      </c>
      <c r="E95" s="33">
        <v>7.1073301548026508</v>
      </c>
      <c r="F95" s="33">
        <v>6.4254744324453412</v>
      </c>
      <c r="G95" s="33">
        <v>5.9463082018327533</v>
      </c>
      <c r="H95" s="33">
        <v>9.3557980711379365</v>
      </c>
      <c r="I95" s="34">
        <v>8.0077934679622711</v>
      </c>
    </row>
    <row r="96" spans="1:10" x14ac:dyDescent="0.25">
      <c r="B96" s="25" t="s">
        <v>188</v>
      </c>
      <c r="C96" s="33">
        <v>5.5127155200317333</v>
      </c>
      <c r="D96" s="33">
        <v>6.808618509102355</v>
      </c>
      <c r="E96" s="33">
        <v>7.374781077292818</v>
      </c>
      <c r="F96" s="33">
        <v>6.9537140765969081</v>
      </c>
      <c r="G96" s="33">
        <v>6.665284208226443</v>
      </c>
      <c r="H96" s="33">
        <v>7.8464689702261925</v>
      </c>
      <c r="I96" s="34">
        <v>7.4080277446580851</v>
      </c>
    </row>
    <row r="97" spans="2:20" x14ac:dyDescent="0.25">
      <c r="B97" s="25" t="s">
        <v>189</v>
      </c>
      <c r="C97" s="33">
        <v>4.0904667526907605</v>
      </c>
      <c r="D97" s="33">
        <v>4.4421499258075441</v>
      </c>
      <c r="E97" s="33">
        <v>4.9819862370643682</v>
      </c>
      <c r="F97" s="33">
        <v>6.125456651303689</v>
      </c>
      <c r="G97" s="33">
        <v>6.9345133183832735</v>
      </c>
      <c r="H97" s="33">
        <v>7.7171716601403739</v>
      </c>
      <c r="I97" s="34">
        <v>3.9753992695949747</v>
      </c>
    </row>
    <row r="98" spans="2:20" x14ac:dyDescent="0.25">
      <c r="B98" s="25" t="s">
        <v>190</v>
      </c>
      <c r="C98" s="33">
        <v>4.9870945705876055</v>
      </c>
      <c r="D98" s="33">
        <v>6.2927586419239097</v>
      </c>
      <c r="E98" s="33">
        <v>5.7407953857613636</v>
      </c>
      <c r="F98" s="33">
        <v>7.5448580932582177</v>
      </c>
      <c r="G98" s="33">
        <v>5.7925397957982527</v>
      </c>
      <c r="H98" s="33">
        <v>10.590841522484245</v>
      </c>
      <c r="I98" s="34">
        <v>8.0817558097421198</v>
      </c>
    </row>
    <row r="99" spans="2:20" x14ac:dyDescent="0.25">
      <c r="B99" s="25" t="s">
        <v>191</v>
      </c>
      <c r="C99" s="33">
        <v>5.0901617692197743</v>
      </c>
      <c r="D99" s="33">
        <v>5.3100721786273688</v>
      </c>
      <c r="E99" s="33">
        <v>4.8699257475310915</v>
      </c>
      <c r="F99" s="33">
        <v>5.3756399970153499</v>
      </c>
      <c r="G99" s="33">
        <v>5.357278493089181</v>
      </c>
      <c r="H99" s="33">
        <v>5.6648318074072463</v>
      </c>
      <c r="I99" s="34">
        <v>6.8896996537788739</v>
      </c>
    </row>
    <row r="100" spans="2:20" ht="15.75" thickBot="1" x14ac:dyDescent="0.3">
      <c r="B100" s="28" t="s">
        <v>119</v>
      </c>
      <c r="C100" s="37">
        <v>5.4275797375741712</v>
      </c>
      <c r="D100" s="37">
        <v>6.2622326439458336</v>
      </c>
      <c r="E100" s="37">
        <v>5.9104614074277153</v>
      </c>
      <c r="F100" s="37">
        <v>6.1197751445714017</v>
      </c>
      <c r="G100" s="37">
        <v>6.019878987757691</v>
      </c>
      <c r="H100" s="37">
        <v>8.7717574259525275</v>
      </c>
      <c r="I100" s="38">
        <v>7.7746484684748722</v>
      </c>
    </row>
    <row r="101" spans="2:20" x14ac:dyDescent="0.25">
      <c r="B101" s="41" t="s">
        <v>177</v>
      </c>
    </row>
    <row r="103" spans="2:20" s="9" customFormat="1" ht="15.75" thickBot="1" x14ac:dyDescent="0.3">
      <c r="B103" s="35" t="s">
        <v>285</v>
      </c>
      <c r="M103" s="35" t="s">
        <v>286</v>
      </c>
    </row>
    <row r="104" spans="2:20" s="9" customFormat="1" ht="15.75" thickBot="1" x14ac:dyDescent="0.3">
      <c r="B104" s="204" t="s">
        <v>282</v>
      </c>
      <c r="C104" s="239">
        <v>2003</v>
      </c>
      <c r="D104" s="239">
        <v>2004</v>
      </c>
      <c r="E104" s="239">
        <v>2005</v>
      </c>
      <c r="F104" s="239">
        <v>2006</v>
      </c>
      <c r="G104" s="239">
        <v>2007</v>
      </c>
      <c r="H104" s="239">
        <v>2008</v>
      </c>
      <c r="I104" s="239">
        <v>2009</v>
      </c>
      <c r="J104" s="240">
        <v>2010</v>
      </c>
      <c r="L104" s="204" t="s">
        <v>282</v>
      </c>
      <c r="M104" s="239">
        <v>2003</v>
      </c>
      <c r="N104" s="239">
        <v>2004</v>
      </c>
      <c r="O104" s="239">
        <v>2005</v>
      </c>
      <c r="P104" s="239">
        <v>2006</v>
      </c>
      <c r="Q104" s="239">
        <v>2007</v>
      </c>
      <c r="R104" s="239">
        <v>2008</v>
      </c>
      <c r="S104" s="239">
        <v>2009</v>
      </c>
      <c r="T104" s="240">
        <v>2010</v>
      </c>
    </row>
    <row r="105" spans="2:20" s="9" customFormat="1" x14ac:dyDescent="0.25">
      <c r="B105" s="208" t="s">
        <v>105</v>
      </c>
      <c r="C105" s="241">
        <v>2.910877753111671</v>
      </c>
      <c r="D105" s="241">
        <v>4.2452178198186283</v>
      </c>
      <c r="E105" s="241">
        <v>2.1251023358706824</v>
      </c>
      <c r="F105" s="241">
        <v>3.0685480901587807</v>
      </c>
      <c r="G105" s="241">
        <v>4.1537921934761917</v>
      </c>
      <c r="H105" s="241">
        <v>5.6397199236155311</v>
      </c>
      <c r="I105" s="241">
        <v>4.320196220525113</v>
      </c>
      <c r="J105" s="242">
        <v>5.0455591762765852</v>
      </c>
      <c r="L105" s="208" t="s">
        <v>105</v>
      </c>
      <c r="M105" s="250">
        <f>C105/C86*100</f>
        <v>31.61613957818717</v>
      </c>
      <c r="N105" s="250">
        <f t="shared" ref="N105:S105" si="35">D105/D86*100</f>
        <v>34.342970063903017</v>
      </c>
      <c r="O105" s="250">
        <f t="shared" si="35"/>
        <v>22.103601484725012</v>
      </c>
      <c r="P105" s="250">
        <f t="shared" si="35"/>
        <v>32.285813769289561</v>
      </c>
      <c r="Q105" s="250">
        <f t="shared" si="35"/>
        <v>39.207785609357366</v>
      </c>
      <c r="R105" s="250">
        <f t="shared" si="35"/>
        <v>41.389670999670656</v>
      </c>
      <c r="S105" s="250">
        <f t="shared" si="35"/>
        <v>33.836177125628716</v>
      </c>
      <c r="T105" s="251" t="e">
        <f t="shared" ref="T105:T119" si="36">J105/K86*100</f>
        <v>#DIV/0!</v>
      </c>
    </row>
    <row r="106" spans="2:20" s="9" customFormat="1" x14ac:dyDescent="0.25">
      <c r="B106" s="212" t="s">
        <v>106</v>
      </c>
      <c r="C106" s="243">
        <v>0.4250169081265795</v>
      </c>
      <c r="D106" s="243">
        <v>0.69764603785865376</v>
      </c>
      <c r="E106" s="243">
        <v>1.859764412524838</v>
      </c>
      <c r="F106" s="243">
        <v>1.4182313673525515</v>
      </c>
      <c r="G106" s="243">
        <v>0.38132759835902624</v>
      </c>
      <c r="H106" s="243">
        <v>2.1614086058035871</v>
      </c>
      <c r="I106" s="243">
        <v>2.5860533527914553</v>
      </c>
      <c r="J106" s="244">
        <v>1.1747155384632837</v>
      </c>
      <c r="L106" s="212" t="s">
        <v>106</v>
      </c>
      <c r="M106" s="252">
        <f t="shared" ref="M106:S106" si="37">C106/C87*100</f>
        <v>12.751244780392037</v>
      </c>
      <c r="N106" s="252">
        <f t="shared" si="37"/>
        <v>15.858605733769506</v>
      </c>
      <c r="O106" s="252">
        <f t="shared" si="37"/>
        <v>41.886284273097907</v>
      </c>
      <c r="P106" s="252">
        <f t="shared" si="37"/>
        <v>27.803356681262574</v>
      </c>
      <c r="Q106" s="252">
        <f t="shared" si="37"/>
        <v>8.3407528121355661</v>
      </c>
      <c r="R106" s="252">
        <f t="shared" si="37"/>
        <v>24.257985896151403</v>
      </c>
      <c r="S106" s="252">
        <f t="shared" si="37"/>
        <v>34.534258512058706</v>
      </c>
      <c r="T106" s="253" t="e">
        <f t="shared" si="36"/>
        <v>#DIV/0!</v>
      </c>
    </row>
    <row r="107" spans="2:20" s="9" customFormat="1" x14ac:dyDescent="0.25">
      <c r="B107" s="212" t="s">
        <v>107</v>
      </c>
      <c r="C107" s="243">
        <v>1.6638150538213861</v>
      </c>
      <c r="D107" s="243">
        <v>1.0303163161356046</v>
      </c>
      <c r="E107" s="243">
        <v>1.3326212772299362</v>
      </c>
      <c r="F107" s="243">
        <v>1.5860456752382666</v>
      </c>
      <c r="G107" s="243">
        <v>1.559727714448065</v>
      </c>
      <c r="H107" s="243">
        <v>3.3089109583611718</v>
      </c>
      <c r="I107" s="243">
        <v>3.3715111753586124</v>
      </c>
      <c r="J107" s="244">
        <v>2.35057452414532</v>
      </c>
      <c r="L107" s="212" t="s">
        <v>107</v>
      </c>
      <c r="M107" s="252">
        <f t="shared" ref="M107:S107" si="38">C107/C88*100</f>
        <v>43.728257710355187</v>
      </c>
      <c r="N107" s="252">
        <f t="shared" si="38"/>
        <v>21.137789768443842</v>
      </c>
      <c r="O107" s="252">
        <f t="shared" si="38"/>
        <v>30.024520491741281</v>
      </c>
      <c r="P107" s="252">
        <f t="shared" si="38"/>
        <v>44.905458503644454</v>
      </c>
      <c r="Q107" s="252">
        <f t="shared" si="38"/>
        <v>36.225337888979467</v>
      </c>
      <c r="R107" s="252">
        <f t="shared" si="38"/>
        <v>32.015304711195583</v>
      </c>
      <c r="S107" s="252">
        <f t="shared" si="38"/>
        <v>42.270548172646308</v>
      </c>
      <c r="T107" s="253" t="e">
        <f t="shared" si="36"/>
        <v>#DIV/0!</v>
      </c>
    </row>
    <row r="108" spans="2:20" s="9" customFormat="1" x14ac:dyDescent="0.25">
      <c r="B108" s="212" t="s">
        <v>108</v>
      </c>
      <c r="C108" s="243">
        <v>1.7233242280794587</v>
      </c>
      <c r="D108" s="243">
        <v>2.4274588186642774</v>
      </c>
      <c r="E108" s="243">
        <v>2.9187325430660054</v>
      </c>
      <c r="F108" s="243">
        <v>2.3799294353526279</v>
      </c>
      <c r="G108" s="243">
        <v>1.9291748053068163</v>
      </c>
      <c r="H108" s="243">
        <v>2.9092622676372475</v>
      </c>
      <c r="I108" s="243">
        <v>2.4434389140271495</v>
      </c>
      <c r="J108" s="244">
        <v>1.916247500151506</v>
      </c>
      <c r="L108" s="212" t="s">
        <v>108</v>
      </c>
      <c r="M108" s="252">
        <f t="shared" ref="M108:S108" si="39">C108/C89*100</f>
        <v>31.335208011257919</v>
      </c>
      <c r="N108" s="252">
        <f t="shared" si="39"/>
        <v>46.838891333553704</v>
      </c>
      <c r="O108" s="252">
        <f t="shared" si="39"/>
        <v>53.592997443831379</v>
      </c>
      <c r="P108" s="252">
        <f t="shared" si="39"/>
        <v>39.659516866191971</v>
      </c>
      <c r="Q108" s="252">
        <f t="shared" si="39"/>
        <v>34.794402879495109</v>
      </c>
      <c r="R108" s="252">
        <f t="shared" si="39"/>
        <v>40.799111513765709</v>
      </c>
      <c r="S108" s="252">
        <f t="shared" si="39"/>
        <v>41.946094602677817</v>
      </c>
      <c r="T108" s="253" t="e">
        <f t="shared" si="36"/>
        <v>#DIV/0!</v>
      </c>
    </row>
    <row r="109" spans="2:20" s="9" customFormat="1" x14ac:dyDescent="0.25">
      <c r="B109" s="212" t="s">
        <v>109</v>
      </c>
      <c r="C109" s="243">
        <v>1.6812245009720437</v>
      </c>
      <c r="D109" s="243">
        <v>2.4780805376174726</v>
      </c>
      <c r="E109" s="243">
        <v>2.6444191631904941</v>
      </c>
      <c r="F109" s="243">
        <v>0.57985907222548438</v>
      </c>
      <c r="G109" s="243">
        <v>1.0455192034139402</v>
      </c>
      <c r="H109" s="243">
        <v>2.2305949794276732</v>
      </c>
      <c r="I109" s="243">
        <v>2.7604449267498645</v>
      </c>
      <c r="J109" s="244">
        <v>5.3080166893504988</v>
      </c>
      <c r="L109" s="212" t="s">
        <v>109</v>
      </c>
      <c r="M109" s="252">
        <f t="shared" ref="M109:S109" si="40">C109/C90*100</f>
        <v>29.029424777660655</v>
      </c>
      <c r="N109" s="252">
        <f t="shared" si="40"/>
        <v>60.78995983606211</v>
      </c>
      <c r="O109" s="252">
        <f t="shared" si="40"/>
        <v>70.545460609293045</v>
      </c>
      <c r="P109" s="252">
        <f t="shared" si="40"/>
        <v>18.517031670759181</v>
      </c>
      <c r="Q109" s="252">
        <f t="shared" si="40"/>
        <v>34.172401931610644</v>
      </c>
      <c r="R109" s="252">
        <f t="shared" si="40"/>
        <v>38.851518090760059</v>
      </c>
      <c r="S109" s="252">
        <f t="shared" si="40"/>
        <v>32.177899450086862</v>
      </c>
      <c r="T109" s="253" t="e">
        <f t="shared" si="36"/>
        <v>#DIV/0!</v>
      </c>
    </row>
    <row r="110" spans="2:20" s="9" customFormat="1" x14ac:dyDescent="0.25">
      <c r="B110" s="212" t="s">
        <v>110</v>
      </c>
      <c r="C110" s="243">
        <v>3.1125663541201569</v>
      </c>
      <c r="D110" s="243">
        <v>2.7147064635420097</v>
      </c>
      <c r="E110" s="243">
        <v>1.6410904495396279</v>
      </c>
      <c r="F110" s="243">
        <v>2.2544002650184378</v>
      </c>
      <c r="G110" s="243">
        <v>1.6475299723721897</v>
      </c>
      <c r="H110" s="243">
        <v>4.1746922714459318</v>
      </c>
      <c r="I110" s="243">
        <v>2.4398804956491928</v>
      </c>
      <c r="J110" s="244">
        <v>3.7854583397367976</v>
      </c>
      <c r="L110" s="212" t="s">
        <v>110</v>
      </c>
      <c r="M110" s="252">
        <f t="shared" ref="M110:S110" si="41">C110/C91*100</f>
        <v>60.939360015068303</v>
      </c>
      <c r="N110" s="252">
        <f t="shared" si="41"/>
        <v>48.625719228178376</v>
      </c>
      <c r="O110" s="252">
        <f t="shared" si="41"/>
        <v>36.409134236257849</v>
      </c>
      <c r="P110" s="252">
        <f t="shared" si="41"/>
        <v>42.633228590105475</v>
      </c>
      <c r="Q110" s="252">
        <f t="shared" si="41"/>
        <v>37.902152941680427</v>
      </c>
      <c r="R110" s="252">
        <f t="shared" si="41"/>
        <v>47.069999588066494</v>
      </c>
      <c r="S110" s="252">
        <f t="shared" si="41"/>
        <v>32.359176488765549</v>
      </c>
      <c r="T110" s="253" t="e">
        <f t="shared" si="36"/>
        <v>#DIV/0!</v>
      </c>
    </row>
    <row r="111" spans="2:20" s="9" customFormat="1" x14ac:dyDescent="0.25">
      <c r="B111" s="212" t="s">
        <v>111</v>
      </c>
      <c r="C111" s="243">
        <v>1.6808806975368704</v>
      </c>
      <c r="D111" s="243">
        <v>1.7567616365146428</v>
      </c>
      <c r="E111" s="243">
        <v>1.1834523686298866</v>
      </c>
      <c r="F111" s="243">
        <v>2.9122360217632175</v>
      </c>
      <c r="G111" s="243">
        <v>1.9973198902431242</v>
      </c>
      <c r="H111" s="243">
        <v>2.1330300244620681</v>
      </c>
      <c r="I111" s="243">
        <v>1.7543319214478243</v>
      </c>
      <c r="J111" s="244">
        <v>2.0216396553571157</v>
      </c>
      <c r="L111" s="212" t="s">
        <v>111</v>
      </c>
      <c r="M111" s="252">
        <f t="shared" ref="M111:S111" si="42">C111/C92*100</f>
        <v>32.107305862007593</v>
      </c>
      <c r="N111" s="252">
        <f t="shared" si="42"/>
        <v>37.227691550265618</v>
      </c>
      <c r="O111" s="252">
        <f t="shared" si="42"/>
        <v>29.085877205360148</v>
      </c>
      <c r="P111" s="252">
        <f t="shared" si="42"/>
        <v>68.527224584302729</v>
      </c>
      <c r="Q111" s="252">
        <f t="shared" si="42"/>
        <v>40.610220501022312</v>
      </c>
      <c r="R111" s="252">
        <f t="shared" si="42"/>
        <v>33.806188072961774</v>
      </c>
      <c r="S111" s="252">
        <f t="shared" si="42"/>
        <v>33.026054313605044</v>
      </c>
      <c r="T111" s="253" t="e">
        <f t="shared" si="36"/>
        <v>#DIV/0!</v>
      </c>
    </row>
    <row r="112" spans="2:20" s="9" customFormat="1" x14ac:dyDescent="0.25">
      <c r="B112" s="212" t="s">
        <v>112</v>
      </c>
      <c r="C112" s="243">
        <v>2.2941990169820761</v>
      </c>
      <c r="D112" s="243">
        <v>3.6100269131592673</v>
      </c>
      <c r="E112" s="243">
        <v>3.345017798429391</v>
      </c>
      <c r="F112" s="243">
        <v>2.1969229962094881</v>
      </c>
      <c r="G112" s="243">
        <v>2.3449925565890091</v>
      </c>
      <c r="H112" s="243">
        <v>2.7174794971976381</v>
      </c>
      <c r="I112" s="243">
        <v>2.1346896346896349</v>
      </c>
      <c r="J112" s="244">
        <v>4.2088700953879439</v>
      </c>
      <c r="L112" s="212" t="s">
        <v>112</v>
      </c>
      <c r="M112" s="252">
        <f t="shared" ref="M112:S112" si="43">C112/C93*100</f>
        <v>37.59181458466697</v>
      </c>
      <c r="N112" s="252">
        <f t="shared" si="43"/>
        <v>47.256364165140283</v>
      </c>
      <c r="O112" s="252">
        <f t="shared" si="43"/>
        <v>44.490195679061031</v>
      </c>
      <c r="P112" s="252">
        <f t="shared" si="43"/>
        <v>30.199763245483812</v>
      </c>
      <c r="Q112" s="252">
        <f t="shared" si="43"/>
        <v>29.315790835777012</v>
      </c>
      <c r="R112" s="252">
        <f t="shared" si="43"/>
        <v>33.096813830668573</v>
      </c>
      <c r="S112" s="252">
        <f t="shared" si="43"/>
        <v>25.749347966892984</v>
      </c>
      <c r="T112" s="253" t="e">
        <f t="shared" si="36"/>
        <v>#DIV/0!</v>
      </c>
    </row>
    <row r="113" spans="1:20" s="9" customFormat="1" x14ac:dyDescent="0.25">
      <c r="B113" s="212" t="s">
        <v>113</v>
      </c>
      <c r="C113" s="243">
        <v>3.5129195524773573</v>
      </c>
      <c r="D113" s="243">
        <v>0.16790865769021651</v>
      </c>
      <c r="E113" s="243">
        <v>0.90392681907533246</v>
      </c>
      <c r="F113" s="243">
        <v>1.877266053396458</v>
      </c>
      <c r="G113" s="243">
        <v>0.70264070960904723</v>
      </c>
      <c r="H113" s="243">
        <v>3.9269833177556857</v>
      </c>
      <c r="I113" s="243">
        <v>1.6481832367365137</v>
      </c>
      <c r="J113" s="244">
        <v>2.4878216123499142</v>
      </c>
      <c r="L113" s="212" t="s">
        <v>113</v>
      </c>
      <c r="M113" s="252">
        <f t="shared" ref="M113:S113" si="44">C113/C94*100</f>
        <v>60.41812920363229</v>
      </c>
      <c r="N113" s="252">
        <f t="shared" si="44"/>
        <v>4.0382328758356856</v>
      </c>
      <c r="O113" s="252">
        <f t="shared" si="44"/>
        <v>16.059763529276896</v>
      </c>
      <c r="P113" s="252">
        <f t="shared" si="44"/>
        <v>36.829851547220784</v>
      </c>
      <c r="Q113" s="252">
        <f t="shared" si="44"/>
        <v>19.782485511186827</v>
      </c>
      <c r="R113" s="252">
        <f t="shared" si="44"/>
        <v>44.031299106914645</v>
      </c>
      <c r="S113" s="252">
        <f t="shared" si="44"/>
        <v>25.733461781876581</v>
      </c>
      <c r="T113" s="253" t="e">
        <f t="shared" si="36"/>
        <v>#DIV/0!</v>
      </c>
    </row>
    <row r="114" spans="1:20" s="9" customFormat="1" x14ac:dyDescent="0.25">
      <c r="B114" s="212" t="s">
        <v>114</v>
      </c>
      <c r="C114" s="243">
        <v>1.5119043632588822</v>
      </c>
      <c r="D114" s="243">
        <v>1.9605941586254827</v>
      </c>
      <c r="E114" s="243">
        <v>2.1676776226077963</v>
      </c>
      <c r="F114" s="243">
        <v>2.0857850727779499</v>
      </c>
      <c r="G114" s="243">
        <v>1.9017361058828846</v>
      </c>
      <c r="H114" s="243">
        <v>3.5282645311899765</v>
      </c>
      <c r="I114" s="243">
        <v>2.9451684934105868</v>
      </c>
      <c r="J114" s="244">
        <v>3.2504614674665437</v>
      </c>
      <c r="L114" s="212" t="s">
        <v>114</v>
      </c>
      <c r="M114" s="252">
        <f t="shared" ref="M114:S114" si="45">C114/C95*100</f>
        <v>29.323628207944473</v>
      </c>
      <c r="N114" s="252">
        <f t="shared" si="45"/>
        <v>29.824472290354986</v>
      </c>
      <c r="O114" s="252">
        <f t="shared" si="45"/>
        <v>30.499182891384706</v>
      </c>
      <c r="P114" s="252">
        <f t="shared" si="45"/>
        <v>32.461183912674343</v>
      </c>
      <c r="Q114" s="252">
        <f t="shared" si="45"/>
        <v>31.981795112751421</v>
      </c>
      <c r="R114" s="252">
        <f t="shared" si="45"/>
        <v>37.712063731628156</v>
      </c>
      <c r="S114" s="252">
        <f t="shared" si="45"/>
        <v>36.778776890209166</v>
      </c>
      <c r="T114" s="253" t="e">
        <f t="shared" si="36"/>
        <v>#DIV/0!</v>
      </c>
    </row>
    <row r="115" spans="1:20" s="9" customFormat="1" x14ac:dyDescent="0.25">
      <c r="B115" s="212" t="s">
        <v>115</v>
      </c>
      <c r="C115" s="243">
        <v>1.9746982695942998</v>
      </c>
      <c r="D115" s="243">
        <v>2.5614775651588566</v>
      </c>
      <c r="E115" s="243">
        <v>2.6502380514518071</v>
      </c>
      <c r="F115" s="243">
        <v>2.6380339704725322</v>
      </c>
      <c r="G115" s="243">
        <v>1.4484877890991428</v>
      </c>
      <c r="H115" s="243">
        <v>1.6791759209619359</v>
      </c>
      <c r="I115" s="243">
        <v>2.4405070986208033</v>
      </c>
      <c r="J115" s="244">
        <v>1.0784837159636946</v>
      </c>
      <c r="L115" s="212" t="s">
        <v>115</v>
      </c>
      <c r="M115" s="252">
        <f t="shared" ref="M115:S115" si="46">C115/C96*100</f>
        <v>35.820790360372754</v>
      </c>
      <c r="N115" s="252">
        <f t="shared" si="46"/>
        <v>37.621105687364476</v>
      </c>
      <c r="O115" s="252">
        <f t="shared" si="46"/>
        <v>35.936497960759446</v>
      </c>
      <c r="P115" s="252">
        <f t="shared" si="46"/>
        <v>37.937049775327623</v>
      </c>
      <c r="Q115" s="252">
        <f t="shared" si="46"/>
        <v>21.731823337876378</v>
      </c>
      <c r="R115" s="252">
        <f t="shared" si="46"/>
        <v>21.40040223613514</v>
      </c>
      <c r="S115" s="252">
        <f t="shared" si="46"/>
        <v>32.944086911400248</v>
      </c>
      <c r="T115" s="253" t="e">
        <f t="shared" si="36"/>
        <v>#DIV/0!</v>
      </c>
    </row>
    <row r="116" spans="1:20" s="9" customFormat="1" x14ac:dyDescent="0.25">
      <c r="B116" s="212" t="s">
        <v>116</v>
      </c>
      <c r="C116" s="243">
        <v>0.49461202632654944</v>
      </c>
      <c r="D116" s="243">
        <v>0.4654348074215926</v>
      </c>
      <c r="E116" s="243">
        <v>1.5201561905229681</v>
      </c>
      <c r="F116" s="243">
        <v>3.6148436295496862</v>
      </c>
      <c r="G116" s="243">
        <v>2.9880363179086054</v>
      </c>
      <c r="H116" s="243">
        <v>3.5483176373258991</v>
      </c>
      <c r="I116" s="243">
        <v>1.8561822392785614</v>
      </c>
      <c r="J116" s="244">
        <v>2.2365662584133288</v>
      </c>
      <c r="L116" s="212" t="s">
        <v>116</v>
      </c>
      <c r="M116" s="252">
        <f t="shared" ref="M116:S116" si="47">C116/C97*100</f>
        <v>12.091823653161034</v>
      </c>
      <c r="N116" s="252">
        <f t="shared" si="47"/>
        <v>10.477692450620758</v>
      </c>
      <c r="O116" s="252">
        <f t="shared" si="47"/>
        <v>30.513054797572448</v>
      </c>
      <c r="P116" s="252">
        <f t="shared" si="47"/>
        <v>59.013455409570717</v>
      </c>
      <c r="Q116" s="252">
        <f t="shared" si="47"/>
        <v>43.089344280115135</v>
      </c>
      <c r="R116" s="252">
        <f t="shared" si="47"/>
        <v>45.979508991009745</v>
      </c>
      <c r="S116" s="252">
        <f t="shared" si="47"/>
        <v>46.691718577180161</v>
      </c>
      <c r="T116" s="253" t="e">
        <f t="shared" si="36"/>
        <v>#DIV/0!</v>
      </c>
    </row>
    <row r="117" spans="1:20" s="9" customFormat="1" x14ac:dyDescent="0.25">
      <c r="B117" s="212" t="s">
        <v>117</v>
      </c>
      <c r="C117" s="243">
        <v>1.3877515838469163</v>
      </c>
      <c r="D117" s="243">
        <v>0.80051322101974787</v>
      </c>
      <c r="E117" s="243">
        <v>0.93857233924236039</v>
      </c>
      <c r="F117" s="243">
        <v>2.5594875731187634</v>
      </c>
      <c r="G117" s="243">
        <v>1.7879026328349739</v>
      </c>
      <c r="H117" s="243">
        <v>3.5556735302668332</v>
      </c>
      <c r="I117" s="243">
        <v>2.3645872245050428</v>
      </c>
      <c r="J117" s="244">
        <v>5.3294657013975097</v>
      </c>
      <c r="L117" s="212" t="s">
        <v>117</v>
      </c>
      <c r="M117" s="252">
        <f t="shared" ref="M117:S117" si="48">C117/C98*100</f>
        <v>27.826855179997199</v>
      </c>
      <c r="N117" s="252">
        <f t="shared" si="48"/>
        <v>12.721181068133323</v>
      </c>
      <c r="O117" s="252">
        <f t="shared" si="48"/>
        <v>16.349168994426435</v>
      </c>
      <c r="P117" s="252">
        <f t="shared" si="48"/>
        <v>33.923601232550929</v>
      </c>
      <c r="Q117" s="252">
        <f t="shared" si="48"/>
        <v>30.865608107377508</v>
      </c>
      <c r="R117" s="252">
        <f t="shared" si="48"/>
        <v>33.573097309766894</v>
      </c>
      <c r="S117" s="252">
        <f t="shared" si="48"/>
        <v>29.25833544308108</v>
      </c>
      <c r="T117" s="253" t="e">
        <f t="shared" si="36"/>
        <v>#DIV/0!</v>
      </c>
    </row>
    <row r="118" spans="1:20" s="9" customFormat="1" ht="15.75" thickBot="1" x14ac:dyDescent="0.3">
      <c r="B118" s="245" t="s">
        <v>118</v>
      </c>
      <c r="C118" s="246">
        <v>1.7593138217769921</v>
      </c>
      <c r="D118" s="246">
        <v>2.0132445304643176</v>
      </c>
      <c r="E118" s="246">
        <v>1.7300417830741464</v>
      </c>
      <c r="F118" s="246">
        <v>2.1316434696690614</v>
      </c>
      <c r="G118" s="246">
        <v>1.6232737016501888</v>
      </c>
      <c r="H118" s="246">
        <v>1.3051456488261359</v>
      </c>
      <c r="I118" s="246">
        <v>1.6410904706722387</v>
      </c>
      <c r="J118" s="247">
        <v>0.88192119569947369</v>
      </c>
      <c r="L118" s="245" t="s">
        <v>118</v>
      </c>
      <c r="M118" s="254">
        <f t="shared" ref="M118:S118" si="49">C118/C99*100</f>
        <v>34.56302376116156</v>
      </c>
      <c r="N118" s="254">
        <f t="shared" si="49"/>
        <v>37.91369425386479</v>
      </c>
      <c r="O118" s="254">
        <f t="shared" si="49"/>
        <v>35.52501357851763</v>
      </c>
      <c r="P118" s="254">
        <f t="shared" si="49"/>
        <v>39.653761614479158</v>
      </c>
      <c r="Q118" s="254">
        <f t="shared" si="49"/>
        <v>30.300341931900508</v>
      </c>
      <c r="R118" s="254">
        <f t="shared" si="49"/>
        <v>23.039442179369697</v>
      </c>
      <c r="S118" s="254">
        <f t="shared" si="49"/>
        <v>23.819477671601121</v>
      </c>
      <c r="T118" s="255" t="e">
        <f t="shared" si="36"/>
        <v>#DIV/0!</v>
      </c>
    </row>
    <row r="119" spans="1:20" s="9" customFormat="1" ht="15.75" thickBot="1" x14ac:dyDescent="0.3">
      <c r="B119" s="204" t="s">
        <v>119</v>
      </c>
      <c r="C119" s="248">
        <v>1.8800004451022065</v>
      </c>
      <c r="D119" s="248">
        <v>2.0690102527119891</v>
      </c>
      <c r="E119" s="248">
        <v>1.9459242550090214</v>
      </c>
      <c r="F119" s="248">
        <v>2.3048445951562648</v>
      </c>
      <c r="G119" s="248">
        <v>1.8916523047930183</v>
      </c>
      <c r="H119" s="248">
        <v>3.0572292559094496</v>
      </c>
      <c r="I119" s="248">
        <v>2.5584337822716767</v>
      </c>
      <c r="J119" s="249">
        <v>2.7026046774041883</v>
      </c>
      <c r="L119" s="204" t="s">
        <v>119</v>
      </c>
      <c r="M119" s="239">
        <f t="shared" ref="M119:S119" si="50">C119/C100*100</f>
        <v>34.637914798142852</v>
      </c>
      <c r="N119" s="239">
        <f t="shared" si="50"/>
        <v>33.03949837622617</v>
      </c>
      <c r="O119" s="239">
        <f t="shared" si="50"/>
        <v>32.923389916116633</v>
      </c>
      <c r="P119" s="239">
        <f t="shared" si="50"/>
        <v>37.662243149583638</v>
      </c>
      <c r="Q119" s="239">
        <f t="shared" si="50"/>
        <v>31.423427425035811</v>
      </c>
      <c r="R119" s="239">
        <f t="shared" si="50"/>
        <v>34.853098500697129</v>
      </c>
      <c r="S119" s="239">
        <f t="shared" si="50"/>
        <v>32.907388580278237</v>
      </c>
      <c r="T119" s="240" t="e">
        <f t="shared" si="36"/>
        <v>#DIV/0!</v>
      </c>
    </row>
    <row r="120" spans="1:20" s="9" customFormat="1" x14ac:dyDescent="0.25">
      <c r="B120" s="109" t="s">
        <v>283</v>
      </c>
      <c r="M120" s="109" t="s">
        <v>283</v>
      </c>
    </row>
    <row r="122" spans="1:20" s="9" customFormat="1" x14ac:dyDescent="0.25"/>
    <row r="123" spans="1:20" x14ac:dyDescent="0.25">
      <c r="A123" s="267" t="s">
        <v>30</v>
      </c>
      <c r="B123" s="267"/>
      <c r="C123" s="267"/>
      <c r="D123" s="267"/>
      <c r="E123" s="267"/>
      <c r="F123" s="267"/>
      <c r="G123" s="267"/>
      <c r="H123" s="267"/>
      <c r="I123" s="267"/>
    </row>
    <row r="125" spans="1:20" x14ac:dyDescent="0.25">
      <c r="B125" s="305" t="s">
        <v>328</v>
      </c>
      <c r="C125" s="337"/>
      <c r="D125" s="337"/>
      <c r="E125" s="337"/>
      <c r="F125" s="337"/>
      <c r="G125" s="337"/>
      <c r="H125" s="337"/>
      <c r="I125" s="337"/>
    </row>
    <row r="126" spans="1:20" ht="15.75" thickBot="1" x14ac:dyDescent="0.3">
      <c r="B126" s="9"/>
      <c r="C126" s="9"/>
      <c r="D126" s="9"/>
      <c r="E126" s="9"/>
      <c r="F126" s="9"/>
      <c r="G126" s="9"/>
      <c r="H126" s="9"/>
      <c r="I126" s="9"/>
      <c r="J126" s="305" t="s">
        <v>329</v>
      </c>
    </row>
    <row r="127" spans="1:20" ht="15.75" thickBot="1" x14ac:dyDescent="0.3">
      <c r="B127" s="204" t="s">
        <v>277</v>
      </c>
      <c r="C127" s="333" t="s">
        <v>86</v>
      </c>
      <c r="D127" s="248" t="s">
        <v>85</v>
      </c>
      <c r="E127" s="248" t="s">
        <v>84</v>
      </c>
      <c r="F127" s="248" t="s">
        <v>83</v>
      </c>
      <c r="G127" s="248" t="s">
        <v>82</v>
      </c>
      <c r="H127" s="248" t="s">
        <v>326</v>
      </c>
      <c r="J127" s="341" t="s">
        <v>277</v>
      </c>
      <c r="K127" s="347" t="s">
        <v>86</v>
      </c>
      <c r="L127" s="248" t="s">
        <v>85</v>
      </c>
      <c r="M127" s="248" t="s">
        <v>84</v>
      </c>
      <c r="N127" s="248" t="s">
        <v>83</v>
      </c>
      <c r="O127" s="248" t="s">
        <v>82</v>
      </c>
      <c r="P127" s="249" t="s">
        <v>326</v>
      </c>
    </row>
    <row r="128" spans="1:20" x14ac:dyDescent="0.25">
      <c r="B128" s="334" t="s">
        <v>1</v>
      </c>
      <c r="C128" s="209">
        <v>7.4</v>
      </c>
      <c r="D128" s="210">
        <v>7.5</v>
      </c>
      <c r="E128" s="210">
        <v>7.7</v>
      </c>
      <c r="F128" s="210">
        <v>8.1</v>
      </c>
      <c r="G128" s="210">
        <v>8.3000000000000007</v>
      </c>
      <c r="H128" s="210">
        <v>8.6</v>
      </c>
      <c r="J128" s="338" t="s">
        <v>1</v>
      </c>
      <c r="K128" s="348">
        <f>C128/C7*100</f>
        <v>74</v>
      </c>
      <c r="L128" s="210">
        <f>D128/D7*100</f>
        <v>78.125</v>
      </c>
      <c r="M128" s="210">
        <f>E128/E7*100</f>
        <v>82.79569892473117</v>
      </c>
      <c r="N128" s="210">
        <f>F128/F7*100</f>
        <v>89.010989010989007</v>
      </c>
      <c r="O128" s="210">
        <f>G128/G7*100</f>
        <v>90.217391304347842</v>
      </c>
      <c r="P128" s="211">
        <f>H128/H7*100</f>
        <v>93.478260869565219</v>
      </c>
    </row>
    <row r="129" spans="2:16" x14ac:dyDescent="0.25">
      <c r="B129" s="321" t="s">
        <v>34</v>
      </c>
      <c r="C129" s="213">
        <v>9.1</v>
      </c>
      <c r="D129" s="214">
        <v>9.1999999999999993</v>
      </c>
      <c r="E129" s="214">
        <v>9.3000000000000007</v>
      </c>
      <c r="F129" s="214">
        <v>9.4</v>
      </c>
      <c r="G129" s="214">
        <v>9.4</v>
      </c>
      <c r="H129" s="214">
        <v>9.8000000000000007</v>
      </c>
      <c r="J129" s="339" t="s">
        <v>34</v>
      </c>
      <c r="K129" s="349">
        <f>C129/C8*100</f>
        <v>79.130434782608688</v>
      </c>
      <c r="L129" s="214">
        <f>D129/D8*100</f>
        <v>82.882882882882882</v>
      </c>
      <c r="M129" s="214">
        <f>E129/E8*100</f>
        <v>86.111111111111114</v>
      </c>
      <c r="N129" s="214">
        <f>F129/F8*100</f>
        <v>89.523809523809533</v>
      </c>
      <c r="O129" s="214">
        <f>G129/G8*100</f>
        <v>88.679245283018872</v>
      </c>
      <c r="P129" s="215">
        <f>H129/H8*100</f>
        <v>93.333333333333329</v>
      </c>
    </row>
    <row r="130" spans="2:16" x14ac:dyDescent="0.25">
      <c r="B130" s="321" t="s">
        <v>2</v>
      </c>
      <c r="C130" s="213">
        <v>10.1</v>
      </c>
      <c r="D130" s="214">
        <v>10.7</v>
      </c>
      <c r="E130" s="214">
        <v>10.4</v>
      </c>
      <c r="F130" s="214">
        <v>9.3000000000000007</v>
      </c>
      <c r="G130" s="214">
        <v>8.6999999999999993</v>
      </c>
      <c r="H130" s="214">
        <v>9.6</v>
      </c>
      <c r="J130" s="339" t="s">
        <v>2</v>
      </c>
      <c r="K130" s="349">
        <f>C130/C9*100</f>
        <v>106.31578947368421</v>
      </c>
      <c r="L130" s="214">
        <f>D130/D9*100</f>
        <v>128.9156626506024</v>
      </c>
      <c r="M130" s="214">
        <f>E130/E9*100</f>
        <v>138.66666666666669</v>
      </c>
      <c r="N130" s="214">
        <f>F130/F9*100</f>
        <v>129.16666666666669</v>
      </c>
      <c r="O130" s="214">
        <f>G130/G9*100</f>
        <v>127.94117647058823</v>
      </c>
      <c r="P130" s="215">
        <f>H130/H9*100</f>
        <v>141.1764705882353</v>
      </c>
    </row>
    <row r="131" spans="2:16" x14ac:dyDescent="0.25">
      <c r="B131" s="321" t="s">
        <v>3</v>
      </c>
      <c r="C131" s="216" t="s">
        <v>33</v>
      </c>
      <c r="D131" s="217" t="s">
        <v>33</v>
      </c>
      <c r="E131" s="217" t="s">
        <v>33</v>
      </c>
      <c r="F131" s="217" t="s">
        <v>33</v>
      </c>
      <c r="G131" s="217" t="s">
        <v>33</v>
      </c>
      <c r="H131" s="217" t="s">
        <v>33</v>
      </c>
      <c r="J131" s="339" t="s">
        <v>3</v>
      </c>
      <c r="K131" s="349" t="e">
        <f>C131/C10*100</f>
        <v>#VALUE!</v>
      </c>
      <c r="L131" s="214" t="e">
        <f>D131/D10*100</f>
        <v>#VALUE!</v>
      </c>
      <c r="M131" s="214" t="e">
        <f>E131/E10*100</f>
        <v>#VALUE!</v>
      </c>
      <c r="N131" s="214" t="e">
        <f>F131/F10*100</f>
        <v>#VALUE!</v>
      </c>
      <c r="O131" s="214" t="e">
        <f>G131/G10*100</f>
        <v>#VALUE!</v>
      </c>
      <c r="P131" s="215" t="e">
        <f>H131/H10*100</f>
        <v>#VALUE!</v>
      </c>
    </row>
    <row r="132" spans="2:16" x14ac:dyDescent="0.25">
      <c r="B132" s="321" t="s">
        <v>4</v>
      </c>
      <c r="C132" s="219">
        <v>2.7</v>
      </c>
      <c r="D132" s="220">
        <v>2.7</v>
      </c>
      <c r="E132" s="220">
        <v>3.3</v>
      </c>
      <c r="F132" s="220">
        <v>3.1</v>
      </c>
      <c r="G132" s="220">
        <v>3.4</v>
      </c>
      <c r="H132" s="220">
        <v>3.4</v>
      </c>
      <c r="J132" s="339" t="s">
        <v>4</v>
      </c>
      <c r="K132" s="349">
        <f>C132/C11*100</f>
        <v>42.857142857142861</v>
      </c>
      <c r="L132" s="214">
        <f>D132/D11*100</f>
        <v>48.214285714285722</v>
      </c>
      <c r="M132" s="214">
        <f>E132/E11*100</f>
        <v>58.928571428571431</v>
      </c>
      <c r="N132" s="214">
        <f>F132/F11*100</f>
        <v>54.385964912280706</v>
      </c>
      <c r="O132" s="214">
        <f>G132/G11*100</f>
        <v>43.589743589743591</v>
      </c>
      <c r="P132" s="215">
        <f>H132/H11*100</f>
        <v>50</v>
      </c>
    </row>
    <row r="133" spans="2:16" x14ac:dyDescent="0.25">
      <c r="B133" s="321" t="s">
        <v>5</v>
      </c>
      <c r="C133" s="213">
        <v>29.2</v>
      </c>
      <c r="D133" s="214">
        <v>25.4</v>
      </c>
      <c r="E133" s="214">
        <v>31.7</v>
      </c>
      <c r="F133" s="214">
        <v>30.3</v>
      </c>
      <c r="G133" s="214">
        <v>30.2</v>
      </c>
      <c r="H133" s="214">
        <v>32.1</v>
      </c>
      <c r="J133" s="339" t="s">
        <v>5</v>
      </c>
      <c r="K133" s="349">
        <f>C133/C12*100</f>
        <v>110.18867924528301</v>
      </c>
      <c r="L133" s="214">
        <f>D133/D12*100</f>
        <v>92.700729927007302</v>
      </c>
      <c r="M133" s="214">
        <f>E133/E12*100</f>
        <v>108.56164383561644</v>
      </c>
      <c r="N133" s="214">
        <f>F133/F12*100</f>
        <v>103.76712328767124</v>
      </c>
      <c r="O133" s="214">
        <f>G133/G12*100</f>
        <v>100.66666666666666</v>
      </c>
      <c r="P133" s="215">
        <f>H133/H12*100</f>
        <v>101.58227848101266</v>
      </c>
    </row>
    <row r="134" spans="2:16" x14ac:dyDescent="0.25">
      <c r="B134" s="321" t="s">
        <v>98</v>
      </c>
      <c r="C134" s="213">
        <v>4.4000000000000004</v>
      </c>
      <c r="D134" s="214">
        <v>4.4000000000000004</v>
      </c>
      <c r="E134" s="214">
        <v>4.4000000000000004</v>
      </c>
      <c r="F134" s="214">
        <v>5</v>
      </c>
      <c r="G134" s="214">
        <v>5.7</v>
      </c>
      <c r="H134" s="214">
        <v>6.1</v>
      </c>
      <c r="J134" s="339" t="s">
        <v>98</v>
      </c>
      <c r="K134" s="349">
        <f>C134/C13*100</f>
        <v>59.45945945945946</v>
      </c>
      <c r="L134" s="214">
        <f>D134/D13*100</f>
        <v>57.142857142857153</v>
      </c>
      <c r="M134" s="214">
        <f>E134/E13*100</f>
        <v>58.666666666666664</v>
      </c>
      <c r="N134" s="214">
        <f>F134/F13*100</f>
        <v>64.102564102564102</v>
      </c>
      <c r="O134" s="214">
        <f>G134/G13*100</f>
        <v>72.151898734177209</v>
      </c>
      <c r="P134" s="215">
        <f>H134/H13*100</f>
        <v>78.205128205128204</v>
      </c>
    </row>
    <row r="135" spans="2:16" x14ac:dyDescent="0.25">
      <c r="B135" s="321" t="s">
        <v>7</v>
      </c>
      <c r="C135" s="216" t="s">
        <v>33</v>
      </c>
      <c r="D135" s="217" t="s">
        <v>33</v>
      </c>
      <c r="E135" s="214">
        <v>4.7</v>
      </c>
      <c r="F135" s="217" t="s">
        <v>33</v>
      </c>
      <c r="G135" s="214">
        <v>7.9</v>
      </c>
      <c r="H135" s="214">
        <v>7.1</v>
      </c>
      <c r="J135" s="339" t="s">
        <v>7</v>
      </c>
      <c r="K135" s="349" t="e">
        <f>C135/C14*100</f>
        <v>#VALUE!</v>
      </c>
      <c r="L135" s="214" t="e">
        <f>D135/D14*100</f>
        <v>#VALUE!</v>
      </c>
      <c r="M135" s="214">
        <f>E135/E14*100</f>
        <v>72.307692307692307</v>
      </c>
      <c r="N135" s="214" t="e">
        <f>F135/F14*100</f>
        <v>#VALUE!</v>
      </c>
      <c r="O135" s="214">
        <f>G135/G14*100</f>
        <v>80.612244897959187</v>
      </c>
      <c r="P135" s="215">
        <f>H135/H14*100</f>
        <v>67.619047619047606</v>
      </c>
    </row>
    <row r="136" spans="2:16" x14ac:dyDescent="0.25">
      <c r="B136" s="321" t="s">
        <v>35</v>
      </c>
      <c r="C136" s="213">
        <v>7.1</v>
      </c>
      <c r="D136" s="214">
        <v>5.8</v>
      </c>
      <c r="E136" s="214">
        <v>7.5</v>
      </c>
      <c r="F136" s="214">
        <v>7.1</v>
      </c>
      <c r="G136" s="214">
        <v>6</v>
      </c>
      <c r="H136" s="214">
        <v>5.8</v>
      </c>
      <c r="J136" s="339" t="s">
        <v>35</v>
      </c>
      <c r="K136" s="349">
        <f>C136/C15*100</f>
        <v>98.6111111111111</v>
      </c>
      <c r="L136" s="214">
        <f>D136/D15*100</f>
        <v>84.05797101449275</v>
      </c>
      <c r="M136" s="214">
        <f>E136/E15*100</f>
        <v>100</v>
      </c>
      <c r="N136" s="214">
        <f>F136/F15*100</f>
        <v>93.421052631578945</v>
      </c>
      <c r="O136" s="214">
        <f>G136/G15*100</f>
        <v>82.191780821917817</v>
      </c>
      <c r="P136" s="215">
        <f>H136/H15*100</f>
        <v>92.063492063492063</v>
      </c>
    </row>
    <row r="137" spans="2:16" x14ac:dyDescent="0.25">
      <c r="B137" s="321" t="s">
        <v>8</v>
      </c>
      <c r="C137" s="213">
        <v>2.5</v>
      </c>
      <c r="D137" s="214">
        <v>2.6</v>
      </c>
      <c r="E137" s="214">
        <v>2.2000000000000002</v>
      </c>
      <c r="F137" s="214">
        <v>3.6</v>
      </c>
      <c r="G137" s="214">
        <v>4.9000000000000004</v>
      </c>
      <c r="H137" s="214">
        <v>3.8</v>
      </c>
      <c r="J137" s="339" t="s">
        <v>8</v>
      </c>
      <c r="K137" s="349">
        <f>C137/C16*100</f>
        <v>138.88888888888889</v>
      </c>
      <c r="L137" s="214">
        <f>D137/D16*100</f>
        <v>136.84210526315789</v>
      </c>
      <c r="M137" s="214">
        <f>E137/E16*100</f>
        <v>115.78947368421053</v>
      </c>
      <c r="N137" s="214">
        <f>F137/F16*100</f>
        <v>171.42857142857142</v>
      </c>
      <c r="O137" s="214">
        <f>G137/G16*100</f>
        <v>168.96551724137933</v>
      </c>
      <c r="P137" s="215">
        <f>H137/H16*100</f>
        <v>115.15151515151516</v>
      </c>
    </row>
    <row r="138" spans="2:16" x14ac:dyDescent="0.25">
      <c r="B138" s="321" t="s">
        <v>9</v>
      </c>
      <c r="C138" s="213">
        <v>9.5</v>
      </c>
      <c r="D138" s="214">
        <v>15.2</v>
      </c>
      <c r="E138" s="214">
        <v>15.2</v>
      </c>
      <c r="F138" s="214">
        <v>14.3</v>
      </c>
      <c r="G138" s="214">
        <v>12.3</v>
      </c>
      <c r="H138" s="214">
        <v>12</v>
      </c>
      <c r="J138" s="339" t="s">
        <v>9</v>
      </c>
      <c r="K138" s="349">
        <f>C138/C17*100</f>
        <v>186.27450980392157</v>
      </c>
      <c r="L138" s="214">
        <f>D138/D17*100</f>
        <v>144.76190476190476</v>
      </c>
      <c r="M138" s="214">
        <f>E138/E17*100</f>
        <v>146.15384615384613</v>
      </c>
      <c r="N138" s="214">
        <f>F138/F17*100</f>
        <v>137.5</v>
      </c>
      <c r="O138" s="214">
        <f>G138/G17*100</f>
        <v>118.26923076923077</v>
      </c>
      <c r="P138" s="215">
        <f>H138/H17*100</f>
        <v>115.38461538461537</v>
      </c>
    </row>
    <row r="139" spans="2:16" x14ac:dyDescent="0.25">
      <c r="B139" s="321" t="s">
        <v>10</v>
      </c>
      <c r="C139" s="213">
        <v>7.8</v>
      </c>
      <c r="D139" s="214">
        <v>7.4</v>
      </c>
      <c r="E139" s="214">
        <v>7</v>
      </c>
      <c r="F139" s="214">
        <v>7.2</v>
      </c>
      <c r="G139" s="214">
        <v>6.1</v>
      </c>
      <c r="H139" s="214">
        <v>5.6</v>
      </c>
      <c r="J139" s="339" t="s">
        <v>10</v>
      </c>
      <c r="K139" s="349">
        <f>C139/C18*100</f>
        <v>98.734177215189874</v>
      </c>
      <c r="L139" s="214">
        <f>D139/D18*100</f>
        <v>104.22535211267608</v>
      </c>
      <c r="M139" s="214">
        <f>E139/E18*100</f>
        <v>101.44927536231883</v>
      </c>
      <c r="N139" s="214">
        <f>F139/F18*100</f>
        <v>110.76923076923077</v>
      </c>
      <c r="O139" s="214">
        <f>G139/G18*100</f>
        <v>101.66666666666666</v>
      </c>
      <c r="P139" s="215">
        <f>H139/H18*100</f>
        <v>98.245614035087712</v>
      </c>
    </row>
    <row r="140" spans="2:16" x14ac:dyDescent="0.25">
      <c r="B140" s="321" t="s">
        <v>11</v>
      </c>
      <c r="C140" s="213">
        <v>7.6</v>
      </c>
      <c r="D140" s="214">
        <v>6.9</v>
      </c>
      <c r="E140" s="214">
        <v>6.7</v>
      </c>
      <c r="F140" s="214">
        <v>6.8</v>
      </c>
      <c r="G140" s="214">
        <v>6.4</v>
      </c>
      <c r="H140" s="214">
        <v>5.9</v>
      </c>
      <c r="J140" s="339" t="s">
        <v>11</v>
      </c>
      <c r="K140" s="349">
        <f>C140/C19*100</f>
        <v>111.76470588235294</v>
      </c>
      <c r="L140" s="214">
        <f>D140/D19*100</f>
        <v>118.96551724137932</v>
      </c>
      <c r="M140" s="214">
        <f>E140/E19*100</f>
        <v>109.8360655737705</v>
      </c>
      <c r="N140" s="214">
        <f>F140/F19*100</f>
        <v>109.6774193548387</v>
      </c>
      <c r="O140" s="214">
        <f>G140/G19*100</f>
        <v>101.58730158730161</v>
      </c>
      <c r="P140" s="215">
        <f>H140/H19*100</f>
        <v>98.333333333333343</v>
      </c>
    </row>
    <row r="141" spans="2:16" x14ac:dyDescent="0.25">
      <c r="B141" s="321" t="s">
        <v>12</v>
      </c>
      <c r="C141" s="213">
        <v>6.9</v>
      </c>
      <c r="D141" s="214">
        <v>5.7</v>
      </c>
      <c r="E141" s="214">
        <v>5.2</v>
      </c>
      <c r="F141" s="214">
        <v>5.2</v>
      </c>
      <c r="G141" s="214" t="s">
        <v>33</v>
      </c>
      <c r="H141" s="214">
        <v>6.1</v>
      </c>
      <c r="J141" s="339" t="s">
        <v>12</v>
      </c>
      <c r="K141" s="349">
        <f>C141/C20*100</f>
        <v>74.193548387096769</v>
      </c>
      <c r="L141" s="214">
        <f>D141/D20*100</f>
        <v>96.610169491525426</v>
      </c>
      <c r="M141" s="214">
        <f>E141/E20*100</f>
        <v>73.239436619718319</v>
      </c>
      <c r="N141" s="214">
        <f>F141/F20*100</f>
        <v>61.904761904761905</v>
      </c>
      <c r="O141" s="214" t="e">
        <f>G141/G20*100</f>
        <v>#VALUE!</v>
      </c>
      <c r="P141" s="215">
        <f>H141/H20*100</f>
        <v>78.205128205128204</v>
      </c>
    </row>
    <row r="142" spans="2:16" x14ac:dyDescent="0.25">
      <c r="B142" s="321" t="s">
        <v>13</v>
      </c>
      <c r="C142" s="213">
        <v>4.0999999999999996</v>
      </c>
      <c r="D142" s="214">
        <v>4.2</v>
      </c>
      <c r="E142" s="214">
        <v>5.8</v>
      </c>
      <c r="F142" s="214">
        <v>7.3</v>
      </c>
      <c r="G142" s="214">
        <v>3.8</v>
      </c>
      <c r="H142" s="214">
        <v>4.9000000000000004</v>
      </c>
      <c r="J142" s="339" t="s">
        <v>13</v>
      </c>
      <c r="K142" s="349">
        <f>C142/C21*100</f>
        <v>45.054945054945051</v>
      </c>
      <c r="L142" s="214">
        <f>D142/D21*100</f>
        <v>53.164556962025308</v>
      </c>
      <c r="M142" s="214">
        <f>E142/E21*100</f>
        <v>84.05797101449275</v>
      </c>
      <c r="N142" s="214">
        <f>F142/F21*100</f>
        <v>102.8169014084507</v>
      </c>
      <c r="O142" s="214">
        <f>G142/G21*100</f>
        <v>55.882352941176471</v>
      </c>
      <c r="P142" s="215">
        <f>H142/H21*100</f>
        <v>92.452830188679258</v>
      </c>
    </row>
    <row r="143" spans="2:16" x14ac:dyDescent="0.25">
      <c r="B143" s="321" t="s">
        <v>14</v>
      </c>
      <c r="C143" s="216" t="s">
        <v>33</v>
      </c>
      <c r="D143" s="217" t="s">
        <v>33</v>
      </c>
      <c r="E143" s="217" t="s">
        <v>33</v>
      </c>
      <c r="F143" s="217" t="s">
        <v>33</v>
      </c>
      <c r="G143" s="217" t="s">
        <v>33</v>
      </c>
      <c r="H143" s="214">
        <v>2.4</v>
      </c>
      <c r="J143" s="339" t="s">
        <v>14</v>
      </c>
      <c r="K143" s="349" t="e">
        <f>C143/C22*100</f>
        <v>#VALUE!</v>
      </c>
      <c r="L143" s="214" t="e">
        <f>D143/D22*100</f>
        <v>#VALUE!</v>
      </c>
      <c r="M143" s="214" t="e">
        <f>E143/E22*100</f>
        <v>#VALUE!</v>
      </c>
      <c r="N143" s="214" t="e">
        <f>F143/F22*100</f>
        <v>#VALUE!</v>
      </c>
      <c r="O143" s="214" t="e">
        <f>G143/G22*100</f>
        <v>#VALUE!</v>
      </c>
      <c r="P143" s="215">
        <f>H143/H22*100</f>
        <v>53.333333333333336</v>
      </c>
    </row>
    <row r="144" spans="2:16" x14ac:dyDescent="0.25">
      <c r="B144" s="321" t="s">
        <v>36</v>
      </c>
      <c r="C144" s="213">
        <v>13.7</v>
      </c>
      <c r="D144" s="214">
        <v>12.5</v>
      </c>
      <c r="E144" s="214">
        <v>7.8</v>
      </c>
      <c r="F144" s="217" t="s">
        <v>33</v>
      </c>
      <c r="G144" s="214">
        <v>14.5</v>
      </c>
      <c r="H144" s="214">
        <v>17.3</v>
      </c>
      <c r="J144" s="339" t="s">
        <v>36</v>
      </c>
      <c r="K144" s="349">
        <f>C144/C23*100</f>
        <v>139.79591836734693</v>
      </c>
      <c r="L144" s="214">
        <f>D144/D23*100</f>
        <v>147.05882352941177</v>
      </c>
      <c r="M144" s="214">
        <f>E144/E23*100</f>
        <v>95.121951219512198</v>
      </c>
      <c r="N144" s="214" t="e">
        <f>F144/F23*100</f>
        <v>#VALUE!</v>
      </c>
      <c r="O144" s="214">
        <f>G144/G23*100</f>
        <v>170.58823529411765</v>
      </c>
      <c r="P144" s="215">
        <f>H144/H23*100</f>
        <v>129.1044776119403</v>
      </c>
    </row>
    <row r="145" spans="2:16" x14ac:dyDescent="0.25">
      <c r="B145" s="321" t="s">
        <v>15</v>
      </c>
      <c r="C145" s="213">
        <v>3.9</v>
      </c>
      <c r="D145" s="214">
        <v>3.1</v>
      </c>
      <c r="E145" s="214">
        <v>3.6</v>
      </c>
      <c r="F145" s="214">
        <v>3.7</v>
      </c>
      <c r="G145" s="214">
        <v>2.9</v>
      </c>
      <c r="H145" s="214">
        <v>2.2999999999999998</v>
      </c>
      <c r="J145" s="339" t="s">
        <v>15</v>
      </c>
      <c r="K145" s="349">
        <f>C145/C24*100</f>
        <v>84.782608695652186</v>
      </c>
      <c r="L145" s="214">
        <f>D145/D24*100</f>
        <v>79.487179487179489</v>
      </c>
      <c r="M145" s="214">
        <f>E145/E24*100</f>
        <v>94.736842105263165</v>
      </c>
      <c r="N145" s="214">
        <f>F145/F24*100</f>
        <v>102.77777777777779</v>
      </c>
      <c r="O145" s="214">
        <f>G145/G24*100</f>
        <v>93.548387096774192</v>
      </c>
      <c r="P145" s="215">
        <f>H145/H24*100</f>
        <v>85.185185185185176</v>
      </c>
    </row>
    <row r="146" spans="2:16" x14ac:dyDescent="0.25">
      <c r="B146" s="321" t="s">
        <v>16</v>
      </c>
      <c r="C146" s="216" t="s">
        <v>33</v>
      </c>
      <c r="D146" s="217" t="s">
        <v>33</v>
      </c>
      <c r="E146" s="217" t="s">
        <v>33</v>
      </c>
      <c r="F146" s="217" t="s">
        <v>33</v>
      </c>
      <c r="G146" s="217" t="s">
        <v>33</v>
      </c>
      <c r="H146" s="217" t="s">
        <v>33</v>
      </c>
      <c r="J146" s="339" t="s">
        <v>16</v>
      </c>
      <c r="K146" s="349" t="e">
        <f>C146/C25*100</f>
        <v>#VALUE!</v>
      </c>
      <c r="L146" s="214" t="e">
        <f>D146/D25*100</f>
        <v>#VALUE!</v>
      </c>
      <c r="M146" s="214" t="e">
        <f>E146/E25*100</f>
        <v>#VALUE!</v>
      </c>
      <c r="N146" s="214" t="e">
        <f>F146/F25*100</f>
        <v>#VALUE!</v>
      </c>
      <c r="O146" s="214" t="e">
        <f>G146/G25*100</f>
        <v>#VALUE!</v>
      </c>
      <c r="P146" s="215" t="e">
        <f>H146/H25*100</f>
        <v>#VALUE!</v>
      </c>
    </row>
    <row r="147" spans="2:16" x14ac:dyDescent="0.25">
      <c r="B147" s="321" t="s">
        <v>17</v>
      </c>
      <c r="C147" s="213">
        <v>19.3</v>
      </c>
      <c r="D147" s="214">
        <v>17.5</v>
      </c>
      <c r="E147" s="214">
        <v>16.899999999999999</v>
      </c>
      <c r="F147" s="214">
        <v>17.7</v>
      </c>
      <c r="G147" s="214">
        <v>17.600000000000001</v>
      </c>
      <c r="H147" s="214">
        <v>18.600000000000001</v>
      </c>
      <c r="J147" s="339" t="s">
        <v>17</v>
      </c>
      <c r="K147" s="349">
        <f>C147/C26*100</f>
        <v>111.56069364161849</v>
      </c>
      <c r="L147" s="214">
        <f>D147/D26*100</f>
        <v>110.062893081761</v>
      </c>
      <c r="M147" s="214">
        <f>E147/E26*100</f>
        <v>108.33333333333333</v>
      </c>
      <c r="N147" s="214">
        <f>F147/F26*100</f>
        <v>106.62650602409639</v>
      </c>
      <c r="O147" s="214">
        <f>G147/G26*100</f>
        <v>103.5294117647059</v>
      </c>
      <c r="P147" s="215">
        <f>H147/H26*100</f>
        <v>109.41176470588236</v>
      </c>
    </row>
    <row r="148" spans="2:16" x14ac:dyDescent="0.25">
      <c r="B148" s="321" t="s">
        <v>18</v>
      </c>
      <c r="C148" s="213">
        <v>14.1</v>
      </c>
      <c r="D148" s="214">
        <v>14.6</v>
      </c>
      <c r="E148" s="214">
        <v>18.600000000000001</v>
      </c>
      <c r="F148" s="214">
        <v>19.7</v>
      </c>
      <c r="G148" s="214">
        <v>19.600000000000001</v>
      </c>
      <c r="H148" s="214">
        <v>17</v>
      </c>
      <c r="J148" s="339" t="s">
        <v>18</v>
      </c>
      <c r="K148" s="349">
        <f>C148/C27*100</f>
        <v>109.30232558139534</v>
      </c>
      <c r="L148" s="214">
        <f>D148/D27*100</f>
        <v>113.17829457364341</v>
      </c>
      <c r="M148" s="214">
        <f>E148/E27*100</f>
        <v>141.98473282442748</v>
      </c>
      <c r="N148" s="214">
        <f>F148/F27*100</f>
        <v>153.90624999999997</v>
      </c>
      <c r="O148" s="214">
        <f>G148/G27*100</f>
        <v>148.4848484848485</v>
      </c>
      <c r="P148" s="215">
        <f>H148/H27*100</f>
        <v>123.18840579710144</v>
      </c>
    </row>
    <row r="149" spans="2:16" x14ac:dyDescent="0.25">
      <c r="B149" s="321" t="s">
        <v>19</v>
      </c>
      <c r="C149" s="213">
        <v>4.0999999999999996</v>
      </c>
      <c r="D149" s="214">
        <v>3.6</v>
      </c>
      <c r="E149" s="214">
        <v>3.7</v>
      </c>
      <c r="F149" s="214">
        <v>4.5999999999999996</v>
      </c>
      <c r="G149" s="214">
        <v>4.5999999999999996</v>
      </c>
      <c r="H149" s="214">
        <v>4.9000000000000004</v>
      </c>
      <c r="J149" s="339" t="s">
        <v>19</v>
      </c>
      <c r="K149" s="349">
        <f>C149/C28*100</f>
        <v>74.545454545454533</v>
      </c>
      <c r="L149" s="214">
        <f>D149/D28*100</f>
        <v>73.469387755102034</v>
      </c>
      <c r="M149" s="214">
        <f>E149/E28*100</f>
        <v>78.723404255319153</v>
      </c>
      <c r="N149" s="214">
        <f>F149/F28*100</f>
        <v>90.196078431372555</v>
      </c>
      <c r="O149" s="214">
        <f>G149/G28*100</f>
        <v>97.872340425531902</v>
      </c>
      <c r="P149" s="215">
        <f>H149/H28*100</f>
        <v>104.25531914893618</v>
      </c>
    </row>
    <row r="150" spans="2:16" x14ac:dyDescent="0.25">
      <c r="B150" s="321" t="s">
        <v>20</v>
      </c>
      <c r="C150" s="213">
        <v>6.2</v>
      </c>
      <c r="D150" s="214">
        <v>5.6</v>
      </c>
      <c r="E150" s="214">
        <v>5.3</v>
      </c>
      <c r="F150" s="214">
        <v>5.4</v>
      </c>
      <c r="G150" s="214">
        <v>5</v>
      </c>
      <c r="H150" s="214">
        <v>7.9</v>
      </c>
      <c r="J150" s="339" t="s">
        <v>20</v>
      </c>
      <c r="K150" s="349">
        <f>C150/C29*100</f>
        <v>129.16666666666669</v>
      </c>
      <c r="L150" s="214">
        <f>D150/D29*100</f>
        <v>136.58536585365854</v>
      </c>
      <c r="M150" s="214">
        <f>E150/E29*100</f>
        <v>139.47368421052633</v>
      </c>
      <c r="N150" s="214">
        <f>F150/F29*100</f>
        <v>138.46153846153848</v>
      </c>
      <c r="O150" s="214">
        <f>G150/G29*100</f>
        <v>102.04081632653062</v>
      </c>
      <c r="P150" s="215">
        <f>H150/H29*100</f>
        <v>129.50819672131149</v>
      </c>
    </row>
    <row r="151" spans="2:16" x14ac:dyDescent="0.25">
      <c r="B151" s="321" t="s">
        <v>21</v>
      </c>
      <c r="C151" s="216" t="s">
        <v>33</v>
      </c>
      <c r="D151" s="217" t="s">
        <v>33</v>
      </c>
      <c r="E151" s="217" t="s">
        <v>33</v>
      </c>
      <c r="F151" s="217" t="s">
        <v>33</v>
      </c>
      <c r="G151" s="217" t="s">
        <v>33</v>
      </c>
      <c r="H151" s="214">
        <v>1.4</v>
      </c>
      <c r="J151" s="339" t="s">
        <v>21</v>
      </c>
      <c r="K151" s="349" t="e">
        <f>C151/C30*100</f>
        <v>#VALUE!</v>
      </c>
      <c r="L151" s="214" t="e">
        <f>D151/D30*100</f>
        <v>#VALUE!</v>
      </c>
      <c r="M151" s="214" t="e">
        <f>E151/E30*100</f>
        <v>#VALUE!</v>
      </c>
      <c r="N151" s="214" t="e">
        <f>F151/F30*100</f>
        <v>#VALUE!</v>
      </c>
      <c r="O151" s="214" t="e">
        <f>G151/G30*100</f>
        <v>#VALUE!</v>
      </c>
      <c r="P151" s="215">
        <f>H151/H30*100</f>
        <v>93.333333333333329</v>
      </c>
    </row>
    <row r="152" spans="2:16" x14ac:dyDescent="0.25">
      <c r="B152" s="321" t="s">
        <v>22</v>
      </c>
      <c r="C152" s="213">
        <v>12</v>
      </c>
      <c r="D152" s="214">
        <v>14.3</v>
      </c>
      <c r="E152" s="214">
        <v>19.899999999999999</v>
      </c>
      <c r="F152" s="214">
        <v>17.600000000000001</v>
      </c>
      <c r="G152" s="214">
        <v>13.1</v>
      </c>
      <c r="H152" s="214">
        <v>16.7</v>
      </c>
      <c r="J152" s="339" t="s">
        <v>22</v>
      </c>
      <c r="K152" s="349">
        <f>C152/C31*100</f>
        <v>67.039106145251409</v>
      </c>
      <c r="L152" s="214">
        <f>D152/D31*100</f>
        <v>93.464052287581694</v>
      </c>
      <c r="M152" s="214">
        <f>E152/E31*100</f>
        <v>132.66666666666666</v>
      </c>
      <c r="N152" s="214">
        <f>F152/F31*100</f>
        <v>118.91891891891892</v>
      </c>
      <c r="O152" s="214">
        <f>G152/G31*100</f>
        <v>94.244604316546756</v>
      </c>
      <c r="P152" s="215">
        <f>H152/H31*100</f>
        <v>114.38356164383561</v>
      </c>
    </row>
    <row r="153" spans="2:16" x14ac:dyDescent="0.25">
      <c r="B153" s="321" t="s">
        <v>23</v>
      </c>
      <c r="C153" s="213">
        <v>1.3</v>
      </c>
      <c r="D153" s="214">
        <v>2.2000000000000002</v>
      </c>
      <c r="E153" s="214">
        <v>1.6</v>
      </c>
      <c r="F153" s="214">
        <v>1.5</v>
      </c>
      <c r="G153" s="214">
        <v>1.9</v>
      </c>
      <c r="H153" s="214">
        <v>1.6</v>
      </c>
      <c r="J153" s="339" t="s">
        <v>23</v>
      </c>
      <c r="K153" s="349">
        <f>C153/C32*100</f>
        <v>28.260869565217394</v>
      </c>
      <c r="L153" s="214">
        <f>D153/D32*100</f>
        <v>47.826086956521749</v>
      </c>
      <c r="M153" s="214">
        <f>E153/E32*100</f>
        <v>39.024390243902445</v>
      </c>
      <c r="N153" s="214">
        <f>F153/F32*100</f>
        <v>38.461538461538467</v>
      </c>
      <c r="O153" s="214">
        <f>G153/G32*100</f>
        <v>57.575757575757578</v>
      </c>
      <c r="P153" s="215">
        <f>H153/H32*100</f>
        <v>57.142857142857153</v>
      </c>
    </row>
    <row r="154" spans="2:16" x14ac:dyDescent="0.25">
      <c r="B154" s="321" t="s">
        <v>24</v>
      </c>
      <c r="C154" s="213">
        <v>19.8</v>
      </c>
      <c r="D154" s="214">
        <v>17</v>
      </c>
      <c r="E154" s="214">
        <v>17.899999999999999</v>
      </c>
      <c r="F154" s="214">
        <v>19.5</v>
      </c>
      <c r="G154" s="214">
        <v>18.2</v>
      </c>
      <c r="H154" s="214">
        <v>15.9</v>
      </c>
      <c r="J154" s="339" t="s">
        <v>24</v>
      </c>
      <c r="K154" s="349">
        <f>C154/C33*100</f>
        <v>84.255319148936167</v>
      </c>
      <c r="L154" s="214">
        <f>D154/D33*100</f>
        <v>75.555555555555557</v>
      </c>
      <c r="M154" s="214">
        <f>E154/E33*100</f>
        <v>77.489177489177479</v>
      </c>
      <c r="N154" s="214">
        <f>F154/F33*100</f>
        <v>83.333333333333343</v>
      </c>
      <c r="O154" s="214">
        <f>G154/G33*100</f>
        <v>78.787878787878782</v>
      </c>
      <c r="P154" s="215">
        <f>H154/H33*100</f>
        <v>71.945701357466064</v>
      </c>
    </row>
    <row r="155" spans="2:16" x14ac:dyDescent="0.25">
      <c r="B155" s="321" t="s">
        <v>25</v>
      </c>
      <c r="C155" s="213">
        <v>29.8</v>
      </c>
      <c r="D155" s="214">
        <v>27.1</v>
      </c>
      <c r="E155" s="214">
        <v>27.2</v>
      </c>
      <c r="F155" s="214">
        <v>27.2</v>
      </c>
      <c r="G155" s="214">
        <v>28.1</v>
      </c>
      <c r="H155" s="214">
        <v>26.9</v>
      </c>
      <c r="J155" s="339" t="s">
        <v>25</v>
      </c>
      <c r="K155" s="349">
        <f>C155/C34*100</f>
        <v>83.240223463687158</v>
      </c>
      <c r="L155" s="214">
        <f>D155/D34*100</f>
        <v>126.63551401869159</v>
      </c>
      <c r="M155" s="214">
        <f>E155/E34*100</f>
        <v>147.82608695652175</v>
      </c>
      <c r="N155" s="214">
        <f>F155/F34*100</f>
        <v>146.23655913978493</v>
      </c>
      <c r="O155" s="214">
        <f>G155/G34*100</f>
        <v>126.5765765765766</v>
      </c>
      <c r="P155" s="215">
        <f>H155/H34*100</f>
        <v>121.17117117117118</v>
      </c>
    </row>
    <row r="156" spans="2:16" x14ac:dyDescent="0.25">
      <c r="B156" s="321" t="s">
        <v>26</v>
      </c>
      <c r="C156" s="213">
        <v>32.700000000000003</v>
      </c>
      <c r="D156" s="214">
        <v>25</v>
      </c>
      <c r="E156" s="214">
        <v>23.8</v>
      </c>
      <c r="F156" s="214">
        <v>17.5</v>
      </c>
      <c r="G156" s="214">
        <v>17.8</v>
      </c>
      <c r="H156" s="214">
        <v>16.5</v>
      </c>
      <c r="J156" s="339" t="s">
        <v>26</v>
      </c>
      <c r="K156" s="349" t="e">
        <f>C156/C35*100</f>
        <v>#VALUE!</v>
      </c>
      <c r="L156" s="214" t="e">
        <f>D156/D35*100</f>
        <v>#VALUE!</v>
      </c>
      <c r="M156" s="214" t="e">
        <f>E156/E35*100</f>
        <v>#VALUE!</v>
      </c>
      <c r="N156" s="214">
        <f>F156/F35*100</f>
        <v>87.5</v>
      </c>
      <c r="O156" s="214">
        <f>G156/G35*100</f>
        <v>89.447236180904525</v>
      </c>
      <c r="P156" s="215">
        <f>H156/H35*100</f>
        <v>82.089552238805965</v>
      </c>
    </row>
    <row r="157" spans="2:16" x14ac:dyDescent="0.25">
      <c r="B157" s="321" t="s">
        <v>99</v>
      </c>
      <c r="C157" s="216" t="s">
        <v>33</v>
      </c>
      <c r="D157" s="217" t="s">
        <v>33</v>
      </c>
      <c r="E157" s="217" t="s">
        <v>33</v>
      </c>
      <c r="F157" s="217" t="s">
        <v>33</v>
      </c>
      <c r="G157" s="217" t="s">
        <v>33</v>
      </c>
      <c r="H157" s="214">
        <v>23.8</v>
      </c>
      <c r="J157" s="339" t="s">
        <v>99</v>
      </c>
      <c r="K157" s="349" t="e">
        <f>C157/C36*100</f>
        <v>#VALUE!</v>
      </c>
      <c r="L157" s="214" t="e">
        <f>D157/D36*100</f>
        <v>#VALUE!</v>
      </c>
      <c r="M157" s="214" t="e">
        <f>E157/E36*100</f>
        <v>#VALUE!</v>
      </c>
      <c r="N157" s="214" t="e">
        <f>F157/F36*100</f>
        <v>#VALUE!</v>
      </c>
      <c r="O157" s="214" t="e">
        <f>G157/G36*100</f>
        <v>#VALUE!</v>
      </c>
      <c r="P157" s="215">
        <f>H157/H36*100</f>
        <v>94.820717131474098</v>
      </c>
    </row>
    <row r="158" spans="2:16" x14ac:dyDescent="0.25">
      <c r="B158" s="321" t="s">
        <v>27</v>
      </c>
      <c r="C158" s="213">
        <v>18.600000000000001</v>
      </c>
      <c r="D158" s="214">
        <v>16.899999999999999</v>
      </c>
      <c r="E158" s="214">
        <v>19.7</v>
      </c>
      <c r="F158" s="214">
        <v>21.2</v>
      </c>
      <c r="G158" s="214">
        <v>21</v>
      </c>
      <c r="H158" s="214">
        <v>17.8</v>
      </c>
      <c r="J158" s="339" t="s">
        <v>27</v>
      </c>
      <c r="K158" s="349">
        <f>C158/C37*100</f>
        <v>98.412698412698433</v>
      </c>
      <c r="L158" s="214">
        <f>D158/D37*100</f>
        <v>94.94382022471909</v>
      </c>
      <c r="M158" s="214">
        <f>E158/E37*100</f>
        <v>105.3475935828877</v>
      </c>
      <c r="N158" s="214">
        <f>F158/F37*100</f>
        <v>117.77777777777779</v>
      </c>
      <c r="O158" s="214">
        <f>G158/G37*100</f>
        <v>108.8082901554404</v>
      </c>
      <c r="P158" s="215">
        <f>H158/H37*100</f>
        <v>98.342541436464074</v>
      </c>
    </row>
    <row r="159" spans="2:16" x14ac:dyDescent="0.25">
      <c r="B159" s="321" t="s">
        <v>39</v>
      </c>
      <c r="C159" s="213">
        <v>27</v>
      </c>
      <c r="D159" s="214">
        <v>23.2</v>
      </c>
      <c r="E159" s="214">
        <v>18.3</v>
      </c>
      <c r="F159" s="214">
        <v>22</v>
      </c>
      <c r="G159" s="214">
        <v>22.9</v>
      </c>
      <c r="H159" s="214">
        <v>19.3</v>
      </c>
      <c r="J159" s="339" t="s">
        <v>39</v>
      </c>
      <c r="K159" s="349">
        <f>C159/C38*100</f>
        <v>94.4055944055944</v>
      </c>
      <c r="L159" s="214">
        <f>D159/D38*100</f>
        <v>85.925925925925924</v>
      </c>
      <c r="M159" s="214">
        <f>E159/E38*100</f>
        <v>81.333333333333329</v>
      </c>
      <c r="N159" s="214">
        <f>F159/F38*100</f>
        <v>82.089552238805965</v>
      </c>
      <c r="O159" s="214">
        <f>G159/G38*100</f>
        <v>82.078853046594986</v>
      </c>
      <c r="P159" s="215">
        <f>H159/H38*100</f>
        <v>80.753138075313814</v>
      </c>
    </row>
    <row r="160" spans="2:16" x14ac:dyDescent="0.25">
      <c r="B160" s="321" t="s">
        <v>28</v>
      </c>
      <c r="C160" s="216" t="s">
        <v>33</v>
      </c>
      <c r="D160" s="214">
        <v>1.7</v>
      </c>
      <c r="E160" s="214">
        <v>3.2</v>
      </c>
      <c r="F160" s="217" t="s">
        <v>33</v>
      </c>
      <c r="G160" s="217" t="s">
        <v>33</v>
      </c>
      <c r="H160" s="217" t="s">
        <v>33</v>
      </c>
      <c r="J160" s="339" t="s">
        <v>28</v>
      </c>
      <c r="K160" s="349" t="e">
        <f>C160/C39*100</f>
        <v>#VALUE!</v>
      </c>
      <c r="L160" s="214">
        <f>D160/D39*100</f>
        <v>80.952380952380949</v>
      </c>
      <c r="M160" s="214">
        <f>E160/E39*100</f>
        <v>110.34482758620689</v>
      </c>
      <c r="N160" s="214" t="e">
        <f>F160/F39*100</f>
        <v>#VALUE!</v>
      </c>
      <c r="O160" s="214" t="e">
        <f>G160/G39*100</f>
        <v>#VALUE!</v>
      </c>
      <c r="P160" s="215" t="e">
        <f>H160/H39*100</f>
        <v>#VALUE!</v>
      </c>
    </row>
    <row r="161" spans="1:21" x14ac:dyDescent="0.25">
      <c r="B161" s="321" t="s">
        <v>48</v>
      </c>
      <c r="C161" s="216" t="s">
        <v>33</v>
      </c>
      <c r="D161" s="217" t="s">
        <v>33</v>
      </c>
      <c r="E161" s="214">
        <v>0.9</v>
      </c>
      <c r="F161" s="214">
        <v>1.5</v>
      </c>
      <c r="G161" s="214">
        <v>1.1000000000000001</v>
      </c>
      <c r="H161" s="214">
        <v>1.2</v>
      </c>
      <c r="J161" s="339" t="s">
        <v>48</v>
      </c>
      <c r="K161" s="349" t="e">
        <f>C161/C40*100</f>
        <v>#VALUE!</v>
      </c>
      <c r="L161" s="214" t="e">
        <f>D161/D40*100</f>
        <v>#VALUE!</v>
      </c>
      <c r="M161" s="214">
        <f>E161/E40*100</f>
        <v>39.130434782608695</v>
      </c>
      <c r="N161" s="214">
        <f>F161/F40*100</f>
        <v>53.571428571428569</v>
      </c>
      <c r="O161" s="214">
        <f>G161/G40*100</f>
        <v>44.000000000000007</v>
      </c>
      <c r="P161" s="215">
        <f>H161/H40*100</f>
        <v>36.363636363636367</v>
      </c>
    </row>
    <row r="162" spans="1:21" ht="15.75" thickBot="1" x14ac:dyDescent="0.3">
      <c r="B162" s="335" t="s">
        <v>29</v>
      </c>
      <c r="C162" s="223" t="s">
        <v>33</v>
      </c>
      <c r="D162" s="224" t="s">
        <v>33</v>
      </c>
      <c r="E162" s="225">
        <v>2.4</v>
      </c>
      <c r="F162" s="225">
        <v>2.7</v>
      </c>
      <c r="G162" s="225">
        <v>3.1</v>
      </c>
      <c r="H162" s="225">
        <v>3.5</v>
      </c>
      <c r="J162" s="340" t="s">
        <v>29</v>
      </c>
      <c r="K162" s="350" t="e">
        <f>C162/C41*100</f>
        <v>#VALUE!</v>
      </c>
      <c r="L162" s="225" t="e">
        <f>D162/D41*100</f>
        <v>#VALUE!</v>
      </c>
      <c r="M162" s="225">
        <f>E162/E41*100</f>
        <v>133.33333333333331</v>
      </c>
      <c r="N162" s="225">
        <f>F162/F41*100</f>
        <v>180</v>
      </c>
      <c r="O162" s="225">
        <f>G162/G41*100</f>
        <v>163.15789473684214</v>
      </c>
      <c r="P162" s="226">
        <f>H162/H41*100</f>
        <v>152.17391304347828</v>
      </c>
    </row>
    <row r="163" spans="1:21" x14ac:dyDescent="0.25">
      <c r="B163" s="9" t="s">
        <v>278</v>
      </c>
      <c r="C163" s="9"/>
      <c r="D163" s="9"/>
      <c r="E163" s="9"/>
      <c r="F163" s="9"/>
      <c r="G163" s="9"/>
      <c r="H163" s="9"/>
    </row>
    <row r="164" spans="1:21" x14ac:dyDescent="0.25">
      <c r="B164" s="41" t="s">
        <v>175</v>
      </c>
      <c r="C164" s="9"/>
      <c r="D164" s="9"/>
      <c r="E164" s="9"/>
      <c r="F164" s="9"/>
      <c r="G164" s="9"/>
      <c r="H164" s="9"/>
    </row>
    <row r="165" spans="1:21" x14ac:dyDescent="0.25">
      <c r="I165" s="9"/>
    </row>
    <row r="166" spans="1:21" x14ac:dyDescent="0.25">
      <c r="A166" s="267" t="s">
        <v>31</v>
      </c>
      <c r="B166" s="267"/>
      <c r="C166" s="267"/>
      <c r="D166" s="267"/>
      <c r="E166" s="267"/>
      <c r="F166" s="267"/>
      <c r="G166" s="267"/>
      <c r="H166" s="267"/>
      <c r="I166" s="267"/>
    </row>
    <row r="167" spans="1:21" ht="15.75" thickBot="1" x14ac:dyDescent="0.3">
      <c r="B167" s="131" t="s">
        <v>330</v>
      </c>
      <c r="C167" s="131"/>
      <c r="M167" s="131" t="s">
        <v>331</v>
      </c>
    </row>
    <row r="168" spans="1:21" ht="15.75" thickBot="1" x14ac:dyDescent="0.3">
      <c r="B168" s="204" t="s">
        <v>282</v>
      </c>
      <c r="C168" s="205">
        <v>2002</v>
      </c>
      <c r="D168" s="206">
        <v>2003</v>
      </c>
      <c r="E168" s="206">
        <v>2004</v>
      </c>
      <c r="F168" s="206">
        <v>2005</v>
      </c>
      <c r="G168" s="206">
        <v>2006</v>
      </c>
      <c r="H168" s="206">
        <v>2007</v>
      </c>
      <c r="I168" s="206">
        <v>2008</v>
      </c>
      <c r="J168" s="206">
        <v>2009</v>
      </c>
      <c r="K168" s="207">
        <v>2010</v>
      </c>
      <c r="M168" s="204" t="s">
        <v>282</v>
      </c>
      <c r="N168" s="206">
        <v>2003</v>
      </c>
      <c r="O168" s="206">
        <v>2004</v>
      </c>
      <c r="P168" s="206">
        <v>2005</v>
      </c>
      <c r="Q168" s="206">
        <v>2006</v>
      </c>
      <c r="R168" s="206">
        <v>2007</v>
      </c>
      <c r="S168" s="206">
        <v>2008</v>
      </c>
      <c r="T168" s="207">
        <v>2009</v>
      </c>
      <c r="U168" s="356"/>
    </row>
    <row r="169" spans="1:21" x14ac:dyDescent="0.25">
      <c r="B169" s="208" t="s">
        <v>105</v>
      </c>
      <c r="C169" s="209">
        <v>16.231026012470871</v>
      </c>
      <c r="D169" s="210">
        <v>7.2858095873439446</v>
      </c>
      <c r="E169" s="210">
        <v>10.069495785893833</v>
      </c>
      <c r="F169" s="210">
        <v>6.1078483715963694</v>
      </c>
      <c r="G169" s="210">
        <v>2.1131410961919435</v>
      </c>
      <c r="H169" s="210">
        <v>4.7565710872162486</v>
      </c>
      <c r="I169" s="210">
        <v>6.3716471385688003</v>
      </c>
      <c r="J169" s="210">
        <v>11.008451511244807</v>
      </c>
      <c r="K169" s="211">
        <v>7.8292707392918048</v>
      </c>
      <c r="M169" s="357" t="s">
        <v>105</v>
      </c>
      <c r="N169" s="210">
        <f>D169/C86*100</f>
        <v>79.133921926924501</v>
      </c>
      <c r="O169" s="210">
        <f>E169/D86*100</f>
        <v>81.460223482319236</v>
      </c>
      <c r="P169" s="210">
        <f>F169/E86*100</f>
        <v>63.528915316720138</v>
      </c>
      <c r="Q169" s="210">
        <f>G169/F86*100</f>
        <v>22.233472605070119</v>
      </c>
      <c r="R169" s="210">
        <f>H169/G86*100</f>
        <v>44.897436062435872</v>
      </c>
      <c r="S169" s="210">
        <f>I169/H86*100</f>
        <v>46.761254523839689</v>
      </c>
      <c r="T169" s="211">
        <f>J169/I86*100</f>
        <v>86.219212322744823</v>
      </c>
    </row>
    <row r="170" spans="1:21" x14ac:dyDescent="0.25">
      <c r="B170" s="212" t="s">
        <v>106</v>
      </c>
      <c r="C170" s="213">
        <v>2.9264061358655953</v>
      </c>
      <c r="D170" s="214">
        <v>1.6165296945262828</v>
      </c>
      <c r="E170" s="214">
        <v>0.64846813963421734</v>
      </c>
      <c r="F170" s="214">
        <v>6.5856171440346181</v>
      </c>
      <c r="G170" s="214">
        <v>4.2960253114494762</v>
      </c>
      <c r="H170" s="214">
        <v>0.72961108019538734</v>
      </c>
      <c r="I170" s="214">
        <v>3.1706204379562042</v>
      </c>
      <c r="J170" s="214">
        <v>4.9193813754524518</v>
      </c>
      <c r="K170" s="215">
        <v>9.9632843791722294</v>
      </c>
      <c r="M170" s="358" t="s">
        <v>106</v>
      </c>
      <c r="N170" s="214">
        <f>D170/C87*100</f>
        <v>48.498696017848914</v>
      </c>
      <c r="O170" s="214">
        <f>E170/D87*100</f>
        <v>14.740713770746863</v>
      </c>
      <c r="P170" s="214">
        <f>F170/E87*100</f>
        <v>148.32364247379485</v>
      </c>
      <c r="Q170" s="214">
        <f>G170/F87*100</f>
        <v>84.220337242244852</v>
      </c>
      <c r="R170" s="214">
        <f>H170/G87*100</f>
        <v>15.958733894669066</v>
      </c>
      <c r="S170" s="214">
        <f>I170/H87*100</f>
        <v>35.584602402096785</v>
      </c>
      <c r="T170" s="215">
        <f>J170/I87*100</f>
        <v>65.69361299367668</v>
      </c>
    </row>
    <row r="171" spans="1:21" x14ac:dyDescent="0.25">
      <c r="B171" s="212" t="s">
        <v>107</v>
      </c>
      <c r="C171" s="213">
        <v>1.2742382271468145</v>
      </c>
      <c r="D171" s="214">
        <v>0</v>
      </c>
      <c r="E171" s="214">
        <v>1.528528132823824</v>
      </c>
      <c r="F171" s="214">
        <v>0.76803660429773679</v>
      </c>
      <c r="G171" s="214">
        <v>0</v>
      </c>
      <c r="H171" s="214">
        <v>4.7536386700494058</v>
      </c>
      <c r="I171" s="214">
        <v>0</v>
      </c>
      <c r="J171" s="214">
        <v>3.3952889216047111</v>
      </c>
      <c r="K171" s="215">
        <v>13.35611350467984</v>
      </c>
      <c r="M171" s="358" t="s">
        <v>107</v>
      </c>
      <c r="N171" s="214">
        <f>D171/C88*100</f>
        <v>0</v>
      </c>
      <c r="O171" s="214">
        <f>E171/D88*100</f>
        <v>31.359016469782446</v>
      </c>
      <c r="P171" s="214">
        <f>F171/E88*100</f>
        <v>17.304189238279683</v>
      </c>
      <c r="Q171" s="214">
        <f>G171/F88*100</f>
        <v>0</v>
      </c>
      <c r="R171" s="214">
        <f>H171/G88*100</f>
        <v>110.40527486273155</v>
      </c>
      <c r="S171" s="214">
        <f>I171/H88*100</f>
        <v>0</v>
      </c>
      <c r="T171" s="215">
        <f>J171/I88*100</f>
        <v>42.568663265806507</v>
      </c>
    </row>
    <row r="172" spans="1:21" x14ac:dyDescent="0.25">
      <c r="B172" s="212" t="s">
        <v>108</v>
      </c>
      <c r="C172" s="213">
        <v>3.1928233818848266</v>
      </c>
      <c r="D172" s="214">
        <v>8.4742713206189269</v>
      </c>
      <c r="E172" s="214">
        <v>2.6105873821609862</v>
      </c>
      <c r="F172" s="214">
        <v>1.8088737201365188</v>
      </c>
      <c r="G172" s="214">
        <v>5.5169455169455173</v>
      </c>
      <c r="H172" s="214">
        <v>4.8354758815898098</v>
      </c>
      <c r="I172" s="214">
        <v>1.6231195566112431</v>
      </c>
      <c r="J172" s="214">
        <v>1.1327409618123856</v>
      </c>
      <c r="K172" s="215">
        <v>5.0744248985115021</v>
      </c>
      <c r="M172" s="358" t="s">
        <v>108</v>
      </c>
      <c r="N172" s="214">
        <f>D172/C89*100</f>
        <v>154.08769298819828</v>
      </c>
      <c r="O172" s="214">
        <f>E172/D89*100</f>
        <v>50.372437946060998</v>
      </c>
      <c r="P172" s="214">
        <f>F172/E89*100</f>
        <v>33.214062346958215</v>
      </c>
      <c r="Q172" s="214">
        <f>G172/F89*100</f>
        <v>91.935244183718396</v>
      </c>
      <c r="R172" s="214">
        <f>H172/G89*100</f>
        <v>87.212156967475806</v>
      </c>
      <c r="S172" s="214">
        <f>I172/H89*100</f>
        <v>22.762415244239222</v>
      </c>
      <c r="T172" s="215">
        <f>J172/I89*100</f>
        <v>19.445568813586739</v>
      </c>
    </row>
    <row r="173" spans="1:21" x14ac:dyDescent="0.25">
      <c r="B173" s="212" t="s">
        <v>109</v>
      </c>
      <c r="C173" s="213">
        <v>1.2122625014570463</v>
      </c>
      <c r="D173" s="214">
        <v>1.3903268747226742</v>
      </c>
      <c r="E173" s="214">
        <v>3.2943175382291865</v>
      </c>
      <c r="F173" s="214">
        <v>0</v>
      </c>
      <c r="G173" s="214">
        <v>2.4681400225842878</v>
      </c>
      <c r="H173" s="214">
        <v>2.4777887462981245</v>
      </c>
      <c r="I173" s="214">
        <v>9.9602473498233213</v>
      </c>
      <c r="J173" s="214">
        <v>0.95424725227911733</v>
      </c>
      <c r="K173" s="215">
        <v>5.7395662046824834</v>
      </c>
      <c r="M173" s="358" t="s">
        <v>109</v>
      </c>
      <c r="N173" s="214">
        <f>D173/C90*100</f>
        <v>24.006543684550451</v>
      </c>
      <c r="O173" s="214">
        <f>E173/D90*100</f>
        <v>80.813124430865642</v>
      </c>
      <c r="P173" s="214">
        <f>F173/E90*100</f>
        <v>0</v>
      </c>
      <c r="Q173" s="214">
        <f>G173/F90*100</f>
        <v>78.816783517167394</v>
      </c>
      <c r="R173" s="214">
        <f>H173/G90*100</f>
        <v>80.985593247490016</v>
      </c>
      <c r="S173" s="214">
        <f>I173/H90*100</f>
        <v>173.48318886622562</v>
      </c>
      <c r="T173" s="215">
        <f>J173/I90*100</f>
        <v>11.123450367297067</v>
      </c>
    </row>
    <row r="174" spans="1:21" x14ac:dyDescent="0.25">
      <c r="B174" s="212" t="s">
        <v>110</v>
      </c>
      <c r="C174" s="213">
        <v>3.0562347188264058</v>
      </c>
      <c r="D174" s="214">
        <v>1.352767457368772</v>
      </c>
      <c r="E174" s="214">
        <v>0.50454322487211234</v>
      </c>
      <c r="F174" s="214">
        <v>0.79405373570804805</v>
      </c>
      <c r="G174" s="214">
        <v>1.9958382744501373</v>
      </c>
      <c r="H174" s="214">
        <v>2.3781281643280776</v>
      </c>
      <c r="I174" s="214">
        <v>3.1132581857219539</v>
      </c>
      <c r="J174" s="214">
        <v>2.2281994070360973</v>
      </c>
      <c r="K174" s="215">
        <v>2.669787921857147</v>
      </c>
      <c r="M174" s="358" t="s">
        <v>110</v>
      </c>
      <c r="N174" s="214">
        <f>D174/C91*100</f>
        <v>26.485148820085779</v>
      </c>
      <c r="O174" s="214">
        <f>E174/D91*100</f>
        <v>9.0373591106791658</v>
      </c>
      <c r="P174" s="214">
        <f>F174/E91*100</f>
        <v>17.616828531484437</v>
      </c>
      <c r="Q174" s="214">
        <f>G174/F91*100</f>
        <v>37.743532372596874</v>
      </c>
      <c r="R174" s="214">
        <f>H174/G91*100</f>
        <v>54.709886260520221</v>
      </c>
      <c r="S174" s="214">
        <f>I174/H91*100</f>
        <v>35.102242750151632</v>
      </c>
      <c r="T174" s="215">
        <f>J174/I91*100</f>
        <v>29.551733370965387</v>
      </c>
    </row>
    <row r="175" spans="1:21" x14ac:dyDescent="0.25">
      <c r="B175" s="212" t="s">
        <v>111</v>
      </c>
      <c r="C175" s="213">
        <v>7.4132080396763254</v>
      </c>
      <c r="D175" s="214">
        <v>1.8691588785046727</v>
      </c>
      <c r="E175" s="214">
        <v>5.8017727639000807</v>
      </c>
      <c r="F175" s="214">
        <v>5.259410874788645</v>
      </c>
      <c r="G175" s="214">
        <v>2.7490862863499128</v>
      </c>
      <c r="H175" s="214">
        <v>6.2919694600312752</v>
      </c>
      <c r="I175" s="214">
        <v>4.8346055979643765</v>
      </c>
      <c r="J175" s="214">
        <v>3.0070898867247982</v>
      </c>
      <c r="K175" s="215">
        <v>3.0061748456288591</v>
      </c>
      <c r="M175" s="358" t="s">
        <v>111</v>
      </c>
      <c r="N175" s="214">
        <f>D175/C92*100</f>
        <v>35.703697415753211</v>
      </c>
      <c r="O175" s="214">
        <f>E175/D92*100</f>
        <v>122.9458808809797</v>
      </c>
      <c r="P175" s="214">
        <f>F175/E92*100</f>
        <v>129.26128920062999</v>
      </c>
      <c r="Q175" s="214">
        <f>G175/F92*100</f>
        <v>64.688181843265539</v>
      </c>
      <c r="R175" s="214">
        <f>H175/G92*100</f>
        <v>127.93056755994421</v>
      </c>
      <c r="S175" s="214">
        <f>I175/H92*100</f>
        <v>76.623199968596595</v>
      </c>
      <c r="T175" s="215">
        <f>J175/I92*100</f>
        <v>56.609762788164197</v>
      </c>
    </row>
    <row r="176" spans="1:21" x14ac:dyDescent="0.25">
      <c r="B176" s="212" t="s">
        <v>112</v>
      </c>
      <c r="C176" s="213">
        <v>5.6756756756756754</v>
      </c>
      <c r="D176" s="214">
        <v>10.960324191876355</v>
      </c>
      <c r="E176" s="214">
        <v>4.0980020417092025</v>
      </c>
      <c r="F176" s="214">
        <v>7.9246224884562597</v>
      </c>
      <c r="G176" s="214">
        <v>4.0497720071102865</v>
      </c>
      <c r="H176" s="214">
        <v>5.0638039295118489</v>
      </c>
      <c r="I176" s="214">
        <v>4.3894936109796499</v>
      </c>
      <c r="J176" s="214">
        <v>2.4953243429471406</v>
      </c>
      <c r="K176" s="215">
        <v>6.8765918036582541</v>
      </c>
      <c r="M176" s="358" t="s">
        <v>112</v>
      </c>
      <c r="N176" s="214">
        <f>D176/C93*100</f>
        <v>179.59142679384851</v>
      </c>
      <c r="O176" s="214">
        <f>E176/D93*100</f>
        <v>53.64410889198119</v>
      </c>
      <c r="P176" s="214">
        <f>F176/E93*100</f>
        <v>105.40093549267517</v>
      </c>
      <c r="Q176" s="214">
        <f>G176/F93*100</f>
        <v>55.669750839667707</v>
      </c>
      <c r="R176" s="214">
        <f>H176/G93*100</f>
        <v>63.304856304911851</v>
      </c>
      <c r="S176" s="214">
        <f>I176/H93*100</f>
        <v>53.460661985975875</v>
      </c>
      <c r="T176" s="215">
        <f>J176/I93*100</f>
        <v>30.09944572394307</v>
      </c>
    </row>
    <row r="177" spans="1:20" x14ac:dyDescent="0.25">
      <c r="B177" s="212" t="s">
        <v>113</v>
      </c>
      <c r="C177" s="213">
        <v>3.0397210430563977</v>
      </c>
      <c r="D177" s="214">
        <v>1.6614895615112331</v>
      </c>
      <c r="E177" s="214">
        <v>2.6483357452966714</v>
      </c>
      <c r="F177" s="214">
        <v>0</v>
      </c>
      <c r="G177" s="214">
        <v>0</v>
      </c>
      <c r="H177" s="214">
        <v>2.5462675444044218</v>
      </c>
      <c r="I177" s="214">
        <v>6.2607317395324271</v>
      </c>
      <c r="J177" s="214">
        <v>3.5957607872823623</v>
      </c>
      <c r="K177" s="215">
        <v>5.0942179551479541</v>
      </c>
      <c r="M177" s="358" t="s">
        <v>113</v>
      </c>
      <c r="N177" s="214">
        <f>D177/C94*100</f>
        <v>28.575687401403727</v>
      </c>
      <c r="O177" s="214">
        <f>E177/D94*100</f>
        <v>63.692942460649313</v>
      </c>
      <c r="P177" s="214">
        <f>F177/E94*100</f>
        <v>0</v>
      </c>
      <c r="Q177" s="214">
        <f>G177/F94*100</f>
        <v>0</v>
      </c>
      <c r="R177" s="214">
        <f>H177/G94*100</f>
        <v>71.688844833389581</v>
      </c>
      <c r="S177" s="214">
        <f>I177/H94*100</f>
        <v>70.198452487711023</v>
      </c>
      <c r="T177" s="215">
        <f>J177/I94*100</f>
        <v>56.1414354507803</v>
      </c>
    </row>
    <row r="178" spans="1:20" x14ac:dyDescent="0.25">
      <c r="B178" s="212" t="s">
        <v>114</v>
      </c>
      <c r="C178" s="213">
        <v>2.7618205921343351</v>
      </c>
      <c r="D178" s="214">
        <v>5.6208541836378449</v>
      </c>
      <c r="E178" s="214">
        <v>6.1633281972265026</v>
      </c>
      <c r="F178" s="214">
        <v>2.6441036488630356</v>
      </c>
      <c r="G178" s="214">
        <v>10.361445783132529</v>
      </c>
      <c r="H178" s="214">
        <v>2.9060348319157554</v>
      </c>
      <c r="I178" s="214">
        <v>9.8642237853754295</v>
      </c>
      <c r="J178" s="214">
        <v>4.9187776894240596</v>
      </c>
      <c r="K178" s="215">
        <v>6.77698975571316</v>
      </c>
      <c r="M178" s="358" t="s">
        <v>114</v>
      </c>
      <c r="N178" s="214">
        <f>D178/C95*100</f>
        <v>109.01737060721925</v>
      </c>
      <c r="O178" s="214">
        <f>E178/D95*100</f>
        <v>93.756278027174673</v>
      </c>
      <c r="P178" s="214">
        <f>F178/E95*100</f>
        <v>37.202488012693905</v>
      </c>
      <c r="Q178" s="214">
        <f>G178/F95*100</f>
        <v>161.25573126262174</v>
      </c>
      <c r="R178" s="214">
        <f>H178/G95*100</f>
        <v>48.871244699695623</v>
      </c>
      <c r="S178" s="214">
        <f>I178/H95*100</f>
        <v>105.43433826138204</v>
      </c>
      <c r="T178" s="215">
        <f>J178/I95*100</f>
        <v>61.424882011545336</v>
      </c>
    </row>
    <row r="179" spans="1:20" x14ac:dyDescent="0.25">
      <c r="B179" s="212" t="s">
        <v>115</v>
      </c>
      <c r="C179" s="213">
        <v>2.5657702188546714</v>
      </c>
      <c r="D179" s="214">
        <v>0.77712841573211178</v>
      </c>
      <c r="E179" s="214">
        <v>3.4319188455493643</v>
      </c>
      <c r="F179" s="214">
        <v>4.1692411804513494</v>
      </c>
      <c r="G179" s="214">
        <v>6.252319639135524</v>
      </c>
      <c r="H179" s="214">
        <v>3.601902892093936</v>
      </c>
      <c r="I179" s="214">
        <v>1.2230776727414483</v>
      </c>
      <c r="J179" s="214">
        <v>3.1387629001511859</v>
      </c>
      <c r="K179" s="215">
        <v>4.9142315090511453</v>
      </c>
      <c r="M179" s="358" t="s">
        <v>115</v>
      </c>
      <c r="N179" s="214">
        <f>D179/C96*100</f>
        <v>14.097016486851807</v>
      </c>
      <c r="O179" s="214">
        <f>E179/D96*100</f>
        <v>50.405509443087105</v>
      </c>
      <c r="P179" s="214">
        <f>F179/E96*100</f>
        <v>56.533761975505605</v>
      </c>
      <c r="Q179" s="214">
        <f>G179/F96*100</f>
        <v>89.913383988249336</v>
      </c>
      <c r="R179" s="214">
        <f>H179/G96*100</f>
        <v>54.039749537587412</v>
      </c>
      <c r="S179" s="214">
        <f>I179/H96*100</f>
        <v>15.587618805127196</v>
      </c>
      <c r="T179" s="215">
        <f>J179/I96*100</f>
        <v>42.369750874847114</v>
      </c>
    </row>
    <row r="180" spans="1:20" x14ac:dyDescent="0.25">
      <c r="B180" s="212" t="s">
        <v>116</v>
      </c>
      <c r="C180" s="213">
        <v>0.89994461879268972</v>
      </c>
      <c r="D180" s="214">
        <v>3.1995011272605169</v>
      </c>
      <c r="E180" s="214">
        <v>2.4111675126903553</v>
      </c>
      <c r="F180" s="214">
        <v>2.7949906833643889</v>
      </c>
      <c r="G180" s="214">
        <v>0.78802206461780944</v>
      </c>
      <c r="H180" s="214">
        <v>1.9409053944158305</v>
      </c>
      <c r="I180" s="214">
        <v>1.6004518922990021</v>
      </c>
      <c r="J180" s="214">
        <v>1.879981952173259</v>
      </c>
      <c r="K180" s="215">
        <v>6.3332925785548344</v>
      </c>
      <c r="M180" s="358" t="s">
        <v>116</v>
      </c>
      <c r="N180" s="214">
        <f>D180/C97*100</f>
        <v>78.218485094783986</v>
      </c>
      <c r="O180" s="214">
        <f>E180/D97*100</f>
        <v>54.279291625935521</v>
      </c>
      <c r="P180" s="214">
        <f>F180/E97*100</f>
        <v>56.101935058964258</v>
      </c>
      <c r="Q180" s="214">
        <f>G180/F97*100</f>
        <v>12.864707228808708</v>
      </c>
      <c r="R180" s="214">
        <f>H180/G97*100</f>
        <v>27.989064340975801</v>
      </c>
      <c r="S180" s="214">
        <f>I180/H97*100</f>
        <v>20.738840118918517</v>
      </c>
      <c r="T180" s="215">
        <f>J180/I97*100</f>
        <v>47.290393358773173</v>
      </c>
    </row>
    <row r="181" spans="1:20" x14ac:dyDescent="0.25">
      <c r="B181" s="212" t="s">
        <v>117</v>
      </c>
      <c r="C181" s="213">
        <v>1.8287666898690123</v>
      </c>
      <c r="D181" s="214">
        <v>2.9639534235890577</v>
      </c>
      <c r="E181" s="214">
        <v>2.9504620859881752</v>
      </c>
      <c r="F181" s="214">
        <v>3.5367704548590355</v>
      </c>
      <c r="G181" s="214">
        <v>6.2598264717871066</v>
      </c>
      <c r="H181" s="214">
        <v>3.3049110978914662</v>
      </c>
      <c r="I181" s="214">
        <v>2.0912547528517109</v>
      </c>
      <c r="J181" s="214">
        <v>1.8461893497951885</v>
      </c>
      <c r="K181" s="215">
        <v>4.4708692491432132</v>
      </c>
      <c r="M181" s="358" t="s">
        <v>117</v>
      </c>
      <c r="N181" s="214">
        <f>D181/C98*100</f>
        <v>59.432468777904667</v>
      </c>
      <c r="O181" s="214">
        <f>E181/D98*100</f>
        <v>46.886624036896464</v>
      </c>
      <c r="P181" s="214">
        <f>F181/E98*100</f>
        <v>61.607673104516635</v>
      </c>
      <c r="Q181" s="214">
        <f>G181/F98*100</f>
        <v>82.968114103837635</v>
      </c>
      <c r="R181" s="214">
        <f>H181/G98*100</f>
        <v>57.054611869714847</v>
      </c>
      <c r="S181" s="214">
        <f>I181/H98*100</f>
        <v>19.745879006989188</v>
      </c>
      <c r="T181" s="215">
        <f>J181/I98*100</f>
        <v>22.843914036225975</v>
      </c>
    </row>
    <row r="182" spans="1:20" ht="15.75" thickBot="1" x14ac:dyDescent="0.3">
      <c r="B182" s="245" t="s">
        <v>118</v>
      </c>
      <c r="C182" s="353">
        <v>1.6795032741831508</v>
      </c>
      <c r="D182" s="354">
        <v>4.4572090123786623</v>
      </c>
      <c r="E182" s="354">
        <v>1.0388582815613645</v>
      </c>
      <c r="F182" s="354">
        <v>2.6294637731082786</v>
      </c>
      <c r="G182" s="354">
        <v>3.9117335173621046</v>
      </c>
      <c r="H182" s="354">
        <v>4.3713460932003976</v>
      </c>
      <c r="I182" s="354">
        <v>2.7005641064910533</v>
      </c>
      <c r="J182" s="354">
        <v>1.3758326589055594</v>
      </c>
      <c r="K182" s="355">
        <v>1.8604000559518816</v>
      </c>
      <c r="M182" s="359" t="s">
        <v>118</v>
      </c>
      <c r="N182" s="354">
        <f>D182/C99*100</f>
        <v>87.565174044790098</v>
      </c>
      <c r="O182" s="354">
        <f>E182/D99*100</f>
        <v>19.563920161814167</v>
      </c>
      <c r="P182" s="354">
        <f>F182/E99*100</f>
        <v>53.993919197666187</v>
      </c>
      <c r="Q182" s="354">
        <f>G182/F99*100</f>
        <v>72.76777313090102</v>
      </c>
      <c r="R182" s="354">
        <f>H182/G99*100</f>
        <v>81.596394490959852</v>
      </c>
      <c r="S182" s="354">
        <f>I182/H99*100</f>
        <v>47.672449920928592</v>
      </c>
      <c r="T182" s="355">
        <f>J182/I99*100</f>
        <v>19.969414169613916</v>
      </c>
    </row>
    <row r="183" spans="1:20" ht="15.75" thickBot="1" x14ac:dyDescent="0.3">
      <c r="B183" s="204" t="s">
        <v>119</v>
      </c>
      <c r="C183" s="347">
        <v>3.2699176432387755</v>
      </c>
      <c r="D183" s="248">
        <v>3.3681033037061878</v>
      </c>
      <c r="E183" s="248">
        <v>2.672667752714863</v>
      </c>
      <c r="F183" s="248">
        <v>3.0199394639123787</v>
      </c>
      <c r="G183" s="248">
        <v>3.5894278037889555</v>
      </c>
      <c r="H183" s="248">
        <v>3.4251008979811717</v>
      </c>
      <c r="I183" s="248">
        <v>3.4938375896202913</v>
      </c>
      <c r="J183" s="248">
        <v>2.8992733485360649</v>
      </c>
      <c r="K183" s="249">
        <v>5.330325152789956</v>
      </c>
      <c r="M183" s="341" t="s">
        <v>119</v>
      </c>
      <c r="N183" s="248">
        <f>D183/C100*100</f>
        <v>62.05534449156788</v>
      </c>
      <c r="O183" s="248">
        <f>E183/D100*100</f>
        <v>42.679151425310422</v>
      </c>
      <c r="P183" s="248">
        <f>F183/E100*100</f>
        <v>51.094817404901768</v>
      </c>
      <c r="Q183" s="248">
        <f>G183/F100*100</f>
        <v>58.652936080061501</v>
      </c>
      <c r="R183" s="248">
        <f>H183/G100*100</f>
        <v>56.896507470442813</v>
      </c>
      <c r="S183" s="248">
        <f>I183/H100*100</f>
        <v>39.83053132868519</v>
      </c>
      <c r="T183" s="249">
        <f>J183/I100*100</f>
        <v>37.291375427354929</v>
      </c>
    </row>
    <row r="184" spans="1:20" x14ac:dyDescent="0.25">
      <c r="B184" s="109" t="s">
        <v>283</v>
      </c>
      <c r="C184" s="9"/>
      <c r="D184" s="9"/>
      <c r="E184" s="9"/>
      <c r="F184" s="9"/>
      <c r="G184" s="9"/>
      <c r="H184" s="9"/>
      <c r="I184" s="9"/>
      <c r="J184" s="9"/>
      <c r="K184" s="9"/>
    </row>
    <row r="187" spans="1:20" x14ac:dyDescent="0.25">
      <c r="A187" s="267" t="s">
        <v>30</v>
      </c>
      <c r="B187" s="267"/>
      <c r="C187" s="267"/>
      <c r="D187" s="267"/>
      <c r="E187" s="267"/>
      <c r="F187" s="267"/>
      <c r="G187" s="267"/>
      <c r="H187" s="267"/>
      <c r="I187" s="267"/>
    </row>
    <row r="189" spans="1:20" x14ac:dyDescent="0.25">
      <c r="B189" s="305" t="s">
        <v>335</v>
      </c>
      <c r="C189" s="337"/>
      <c r="D189" s="337"/>
      <c r="E189" s="337"/>
      <c r="F189" s="337"/>
      <c r="G189" s="337"/>
      <c r="H189" s="337"/>
      <c r="I189" s="337"/>
      <c r="J189" s="337"/>
    </row>
    <row r="190" spans="1:20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305" t="s">
        <v>332</v>
      </c>
    </row>
    <row r="191" spans="1:20" ht="15.75" thickBot="1" x14ac:dyDescent="0.3">
      <c r="B191" s="131" t="s">
        <v>333</v>
      </c>
      <c r="C191" s="9"/>
      <c r="D191" s="9"/>
      <c r="E191" s="9"/>
      <c r="F191" s="9"/>
      <c r="G191" s="9"/>
      <c r="H191" s="9"/>
      <c r="I191" s="9"/>
      <c r="J191" s="9"/>
    </row>
    <row r="192" spans="1:20" ht="15.75" thickBot="1" x14ac:dyDescent="0.3">
      <c r="B192" s="204" t="s">
        <v>277</v>
      </c>
      <c r="C192" s="205" t="s">
        <v>86</v>
      </c>
      <c r="D192" s="206" t="s">
        <v>85</v>
      </c>
      <c r="E192" s="206" t="s">
        <v>84</v>
      </c>
      <c r="F192" s="206" t="s">
        <v>83</v>
      </c>
      <c r="G192" s="206" t="s">
        <v>82</v>
      </c>
      <c r="H192" s="206" t="s">
        <v>326</v>
      </c>
      <c r="I192" s="207" t="s">
        <v>327</v>
      </c>
      <c r="J192" s="9"/>
      <c r="K192" s="204" t="s">
        <v>277</v>
      </c>
      <c r="L192" s="205" t="s">
        <v>86</v>
      </c>
      <c r="M192" s="206" t="s">
        <v>85</v>
      </c>
      <c r="N192" s="206" t="s">
        <v>84</v>
      </c>
      <c r="O192" s="206" t="s">
        <v>83</v>
      </c>
      <c r="P192" s="206" t="s">
        <v>82</v>
      </c>
      <c r="Q192" s="207" t="s">
        <v>326</v>
      </c>
      <c r="R192" s="379"/>
    </row>
    <row r="193" spans="2:17" x14ac:dyDescent="0.25">
      <c r="B193" s="360" t="s">
        <v>1</v>
      </c>
      <c r="C193" s="361">
        <v>3.7</v>
      </c>
      <c r="D193" s="362">
        <v>3.8</v>
      </c>
      <c r="E193" s="362">
        <v>3.7</v>
      </c>
      <c r="F193" s="362">
        <v>3.6</v>
      </c>
      <c r="G193" s="362">
        <v>3.7</v>
      </c>
      <c r="H193" s="362">
        <v>3.9</v>
      </c>
      <c r="I193" s="363">
        <v>3.8</v>
      </c>
      <c r="K193" s="380" t="s">
        <v>1</v>
      </c>
      <c r="L193" s="210">
        <f>C193/C7*100</f>
        <v>37</v>
      </c>
      <c r="M193" s="210">
        <f t="shared" ref="M193:Q193" si="51">D193/D7*100</f>
        <v>39.583333333333329</v>
      </c>
      <c r="N193" s="210">
        <f t="shared" si="51"/>
        <v>39.784946236559136</v>
      </c>
      <c r="O193" s="210">
        <f t="shared" si="51"/>
        <v>39.560439560439562</v>
      </c>
      <c r="P193" s="210">
        <f t="shared" si="51"/>
        <v>40.217391304347835</v>
      </c>
      <c r="Q193" s="211">
        <f t="shared" si="51"/>
        <v>42.391304347826093</v>
      </c>
    </row>
    <row r="194" spans="2:17" x14ac:dyDescent="0.25">
      <c r="B194" s="364" t="s">
        <v>34</v>
      </c>
      <c r="C194" s="365">
        <v>4.2</v>
      </c>
      <c r="D194" s="366">
        <v>4.3</v>
      </c>
      <c r="E194" s="366">
        <v>4.2</v>
      </c>
      <c r="F194" s="366">
        <v>4.0999999999999996</v>
      </c>
      <c r="G194" s="366">
        <v>4.2</v>
      </c>
      <c r="H194" s="366">
        <v>4.4000000000000004</v>
      </c>
      <c r="I194" s="367">
        <v>4.3</v>
      </c>
      <c r="K194" s="381" t="s">
        <v>34</v>
      </c>
      <c r="L194" s="214">
        <f t="shared" ref="L194:L227" si="52">C194/C8*100</f>
        <v>36.521739130434781</v>
      </c>
      <c r="M194" s="214">
        <f t="shared" ref="M194:M227" si="53">D194/D8*100</f>
        <v>38.738738738738739</v>
      </c>
      <c r="N194" s="214">
        <f t="shared" ref="N194:N227" si="54">E194/E8*100</f>
        <v>38.888888888888893</v>
      </c>
      <c r="O194" s="214">
        <f t="shared" ref="O194:O227" si="55">F194/F8*100</f>
        <v>39.047619047619044</v>
      </c>
      <c r="P194" s="214">
        <f t="shared" ref="P194:P227" si="56">G194/G8*100</f>
        <v>39.622641509433961</v>
      </c>
      <c r="Q194" s="215">
        <f t="shared" ref="Q194:Q227" si="57">H194/H8*100</f>
        <v>41.904761904761905</v>
      </c>
    </row>
    <row r="195" spans="2:17" x14ac:dyDescent="0.25">
      <c r="B195" s="364" t="s">
        <v>2</v>
      </c>
      <c r="C195" s="365">
        <v>3.4</v>
      </c>
      <c r="D195" s="366">
        <v>3.1</v>
      </c>
      <c r="E195" s="366">
        <v>3</v>
      </c>
      <c r="F195" s="366">
        <v>3</v>
      </c>
      <c r="G195" s="366">
        <v>2.9</v>
      </c>
      <c r="H195" s="366">
        <v>3</v>
      </c>
      <c r="I195" s="367">
        <v>3.1</v>
      </c>
      <c r="K195" s="381" t="s">
        <v>2</v>
      </c>
      <c r="L195" s="214">
        <f t="shared" si="52"/>
        <v>35.789473684210527</v>
      </c>
      <c r="M195" s="214">
        <f t="shared" si="53"/>
        <v>37.349397590361441</v>
      </c>
      <c r="N195" s="214">
        <f t="shared" si="54"/>
        <v>40</v>
      </c>
      <c r="O195" s="214">
        <f t="shared" si="55"/>
        <v>41.666666666666664</v>
      </c>
      <c r="P195" s="214">
        <f t="shared" si="56"/>
        <v>42.647058823529413</v>
      </c>
      <c r="Q195" s="215">
        <f t="shared" si="57"/>
        <v>44.117647058823529</v>
      </c>
    </row>
    <row r="196" spans="2:17" x14ac:dyDescent="0.25">
      <c r="B196" s="364" t="s">
        <v>3</v>
      </c>
      <c r="C196" s="368" t="s">
        <v>33</v>
      </c>
      <c r="D196" s="369" t="s">
        <v>33</v>
      </c>
      <c r="E196" s="369" t="s">
        <v>33</v>
      </c>
      <c r="F196" s="369" t="s">
        <v>33</v>
      </c>
      <c r="G196" s="369" t="s">
        <v>33</v>
      </c>
      <c r="H196" s="369" t="s">
        <v>33</v>
      </c>
      <c r="I196" s="370" t="s">
        <v>33</v>
      </c>
      <c r="K196" s="381" t="s">
        <v>3</v>
      </c>
      <c r="L196" s="214" t="e">
        <f t="shared" si="52"/>
        <v>#VALUE!</v>
      </c>
      <c r="M196" s="214" t="e">
        <f t="shared" si="53"/>
        <v>#VALUE!</v>
      </c>
      <c r="N196" s="214" t="e">
        <f t="shared" si="54"/>
        <v>#VALUE!</v>
      </c>
      <c r="O196" s="214" t="e">
        <f t="shared" si="55"/>
        <v>#VALUE!</v>
      </c>
      <c r="P196" s="214" t="e">
        <f t="shared" si="56"/>
        <v>#VALUE!</v>
      </c>
      <c r="Q196" s="215" t="e">
        <f t="shared" si="57"/>
        <v>#VALUE!</v>
      </c>
    </row>
    <row r="197" spans="2:17" x14ac:dyDescent="0.25">
      <c r="B197" s="364" t="s">
        <v>4</v>
      </c>
      <c r="C197" s="371">
        <v>0.4</v>
      </c>
      <c r="D197" s="372">
        <v>0.8</v>
      </c>
      <c r="E197" s="372">
        <v>0.9</v>
      </c>
      <c r="F197" s="372">
        <v>0.8</v>
      </c>
      <c r="G197" s="372">
        <v>1.3</v>
      </c>
      <c r="H197" s="372">
        <v>1.2</v>
      </c>
      <c r="I197" s="373">
        <v>1.4</v>
      </c>
      <c r="K197" s="381" t="s">
        <v>4</v>
      </c>
      <c r="L197" s="220">
        <f t="shared" si="52"/>
        <v>6.3492063492063506</v>
      </c>
      <c r="M197" s="220">
        <f t="shared" si="53"/>
        <v>14.285714285714288</v>
      </c>
      <c r="N197" s="220">
        <f t="shared" si="54"/>
        <v>16.071428571428573</v>
      </c>
      <c r="O197" s="220">
        <f t="shared" si="55"/>
        <v>14.035087719298245</v>
      </c>
      <c r="P197" s="220">
        <f t="shared" si="56"/>
        <v>16.666666666666668</v>
      </c>
      <c r="Q197" s="221">
        <f t="shared" si="57"/>
        <v>17.647058823529413</v>
      </c>
    </row>
    <row r="198" spans="2:17" x14ac:dyDescent="0.25">
      <c r="B198" s="364" t="s">
        <v>5</v>
      </c>
      <c r="C198" s="365">
        <v>16.5</v>
      </c>
      <c r="D198" s="366">
        <v>16.5</v>
      </c>
      <c r="E198" s="366">
        <v>18.399999999999999</v>
      </c>
      <c r="F198" s="366">
        <v>19.7</v>
      </c>
      <c r="G198" s="366">
        <v>20.8</v>
      </c>
      <c r="H198" s="366">
        <v>23.2</v>
      </c>
      <c r="I198" s="367">
        <v>23.4</v>
      </c>
      <c r="K198" s="381" t="s">
        <v>5</v>
      </c>
      <c r="L198" s="214">
        <f t="shared" si="52"/>
        <v>62.264150943396224</v>
      </c>
      <c r="M198" s="214">
        <f t="shared" si="53"/>
        <v>60.21897810218978</v>
      </c>
      <c r="N198" s="214">
        <f t="shared" si="54"/>
        <v>63.013698630136986</v>
      </c>
      <c r="O198" s="214">
        <f t="shared" si="55"/>
        <v>67.465753424657535</v>
      </c>
      <c r="P198" s="214">
        <f t="shared" si="56"/>
        <v>69.333333333333343</v>
      </c>
      <c r="Q198" s="215">
        <f t="shared" si="57"/>
        <v>73.417721518987335</v>
      </c>
    </row>
    <row r="199" spans="2:17" x14ac:dyDescent="0.25">
      <c r="B199" s="364" t="s">
        <v>98</v>
      </c>
      <c r="C199" s="365">
        <v>2.4</v>
      </c>
      <c r="D199" s="366">
        <v>2.6</v>
      </c>
      <c r="E199" s="366">
        <v>2.6</v>
      </c>
      <c r="F199" s="366">
        <v>2.8</v>
      </c>
      <c r="G199" s="366">
        <v>2.8</v>
      </c>
      <c r="H199" s="366">
        <v>2.9</v>
      </c>
      <c r="I199" s="367">
        <v>2.9</v>
      </c>
      <c r="K199" s="381" t="s">
        <v>98</v>
      </c>
      <c r="L199" s="214">
        <f t="shared" si="52"/>
        <v>32.432432432432428</v>
      </c>
      <c r="M199" s="214">
        <f t="shared" si="53"/>
        <v>33.766233766233768</v>
      </c>
      <c r="N199" s="214">
        <f t="shared" si="54"/>
        <v>34.666666666666671</v>
      </c>
      <c r="O199" s="214">
        <f t="shared" si="55"/>
        <v>35.897435897435898</v>
      </c>
      <c r="P199" s="214">
        <f t="shared" si="56"/>
        <v>35.443037974683541</v>
      </c>
      <c r="Q199" s="215">
        <f t="shared" si="57"/>
        <v>37.179487179487182</v>
      </c>
    </row>
    <row r="200" spans="2:17" x14ac:dyDescent="0.25">
      <c r="B200" s="364" t="s">
        <v>7</v>
      </c>
      <c r="C200" s="368" t="s">
        <v>33</v>
      </c>
      <c r="D200" s="369" t="s">
        <v>33</v>
      </c>
      <c r="E200" s="369" t="s">
        <v>33</v>
      </c>
      <c r="F200" s="366">
        <v>1.7</v>
      </c>
      <c r="G200" s="366">
        <v>1.9</v>
      </c>
      <c r="H200" s="366">
        <v>2.4</v>
      </c>
      <c r="I200" s="367">
        <v>2.1</v>
      </c>
      <c r="K200" s="381" t="s">
        <v>7</v>
      </c>
      <c r="L200" s="214" t="e">
        <f t="shared" si="52"/>
        <v>#VALUE!</v>
      </c>
      <c r="M200" s="214" t="e">
        <f t="shared" si="53"/>
        <v>#VALUE!</v>
      </c>
      <c r="N200" s="214" t="e">
        <f t="shared" si="54"/>
        <v>#VALUE!</v>
      </c>
      <c r="O200" s="214">
        <f t="shared" si="55"/>
        <v>24.285714285714285</v>
      </c>
      <c r="P200" s="214">
        <f t="shared" si="56"/>
        <v>19.387755102040813</v>
      </c>
      <c r="Q200" s="215">
        <f t="shared" si="57"/>
        <v>22.857142857142858</v>
      </c>
    </row>
    <row r="201" spans="2:17" x14ac:dyDescent="0.25">
      <c r="B201" s="364" t="s">
        <v>35</v>
      </c>
      <c r="C201" s="365">
        <v>2.4</v>
      </c>
      <c r="D201" s="366">
        <v>2.4</v>
      </c>
      <c r="E201" s="366">
        <v>2.9</v>
      </c>
      <c r="F201" s="366">
        <v>2.9</v>
      </c>
      <c r="G201" s="366">
        <v>2.7</v>
      </c>
      <c r="H201" s="366">
        <v>2.2999999999999998</v>
      </c>
      <c r="I201" s="367">
        <v>2.5</v>
      </c>
      <c r="K201" s="381" t="s">
        <v>35</v>
      </c>
      <c r="L201" s="214">
        <f t="shared" si="52"/>
        <v>33.333333333333329</v>
      </c>
      <c r="M201" s="214">
        <f t="shared" si="53"/>
        <v>34.782608695652172</v>
      </c>
      <c r="N201" s="214">
        <f t="shared" si="54"/>
        <v>38.666666666666664</v>
      </c>
      <c r="O201" s="214">
        <f t="shared" si="55"/>
        <v>38.15789473684211</v>
      </c>
      <c r="P201" s="214">
        <f t="shared" si="56"/>
        <v>36.986301369863014</v>
      </c>
      <c r="Q201" s="215">
        <f t="shared" si="57"/>
        <v>36.507936507936506</v>
      </c>
    </row>
    <row r="202" spans="2:17" x14ac:dyDescent="0.25">
      <c r="B202" s="364" t="s">
        <v>8</v>
      </c>
      <c r="C202" s="365">
        <v>0.2</v>
      </c>
      <c r="D202" s="366">
        <v>0.2</v>
      </c>
      <c r="E202" s="366">
        <v>0.3</v>
      </c>
      <c r="F202" s="366">
        <v>0.3</v>
      </c>
      <c r="G202" s="366">
        <v>0.6</v>
      </c>
      <c r="H202" s="366">
        <v>0.6</v>
      </c>
      <c r="I202" s="367">
        <v>0.5</v>
      </c>
      <c r="K202" s="381" t="s">
        <v>8</v>
      </c>
      <c r="L202" s="214">
        <f t="shared" si="52"/>
        <v>11.111111111111112</v>
      </c>
      <c r="M202" s="214">
        <f t="shared" si="53"/>
        <v>10.526315789473685</v>
      </c>
      <c r="N202" s="214">
        <f t="shared" si="54"/>
        <v>15.789473684210526</v>
      </c>
      <c r="O202" s="214">
        <f t="shared" si="55"/>
        <v>14.285714285714285</v>
      </c>
      <c r="P202" s="214">
        <f t="shared" si="56"/>
        <v>20.689655172413794</v>
      </c>
      <c r="Q202" s="215">
        <f t="shared" si="57"/>
        <v>18.181818181818183</v>
      </c>
    </row>
    <row r="203" spans="2:17" x14ac:dyDescent="0.25">
      <c r="B203" s="364" t="s">
        <v>9</v>
      </c>
      <c r="C203" s="365">
        <v>1.5</v>
      </c>
      <c r="D203" s="366">
        <v>4.0999999999999996</v>
      </c>
      <c r="E203" s="366">
        <v>4.3</v>
      </c>
      <c r="F203" s="366">
        <v>4.4000000000000004</v>
      </c>
      <c r="G203" s="366">
        <v>4.5</v>
      </c>
      <c r="H203" s="366">
        <v>4.7</v>
      </c>
      <c r="I203" s="367">
        <v>4.9000000000000004</v>
      </c>
      <c r="K203" s="381" t="s">
        <v>9</v>
      </c>
      <c r="L203" s="214">
        <f t="shared" si="52"/>
        <v>29.411764705882355</v>
      </c>
      <c r="M203" s="214">
        <f t="shared" si="53"/>
        <v>39.047619047619044</v>
      </c>
      <c r="N203" s="214">
        <f t="shared" si="54"/>
        <v>41.346153846153847</v>
      </c>
      <c r="O203" s="214">
        <f t="shared" si="55"/>
        <v>42.307692307692307</v>
      </c>
      <c r="P203" s="214">
        <f t="shared" si="56"/>
        <v>43.269230769230766</v>
      </c>
      <c r="Q203" s="215">
        <f t="shared" si="57"/>
        <v>45.192307692307693</v>
      </c>
    </row>
    <row r="204" spans="2:17" x14ac:dyDescent="0.25">
      <c r="B204" s="364" t="s">
        <v>10</v>
      </c>
      <c r="C204" s="365">
        <v>3.4</v>
      </c>
      <c r="D204" s="366">
        <v>3.2</v>
      </c>
      <c r="E204" s="366">
        <v>2.9</v>
      </c>
      <c r="F204" s="366">
        <v>2.9</v>
      </c>
      <c r="G204" s="366">
        <v>2.6</v>
      </c>
      <c r="H204" s="366">
        <v>2.7</v>
      </c>
      <c r="I204" s="367">
        <v>2.2999999999999998</v>
      </c>
      <c r="K204" s="381" t="s">
        <v>10</v>
      </c>
      <c r="L204" s="214">
        <f t="shared" si="52"/>
        <v>43.037974683544299</v>
      </c>
      <c r="M204" s="214">
        <f t="shared" si="53"/>
        <v>45.070422535211272</v>
      </c>
      <c r="N204" s="214">
        <f t="shared" si="54"/>
        <v>42.028985507246375</v>
      </c>
      <c r="O204" s="214">
        <f t="shared" si="55"/>
        <v>44.615384615384613</v>
      </c>
      <c r="P204" s="214">
        <f t="shared" si="56"/>
        <v>43.333333333333336</v>
      </c>
      <c r="Q204" s="215">
        <f t="shared" si="57"/>
        <v>47.368421052631582</v>
      </c>
    </row>
    <row r="205" spans="2:17" x14ac:dyDescent="0.25">
      <c r="B205" s="364" t="s">
        <v>11</v>
      </c>
      <c r="C205" s="365">
        <v>1.3</v>
      </c>
      <c r="D205" s="366">
        <v>1</v>
      </c>
      <c r="E205" s="366">
        <v>1.1000000000000001</v>
      </c>
      <c r="F205" s="366">
        <v>1.1000000000000001</v>
      </c>
      <c r="G205" s="366">
        <v>1.1000000000000001</v>
      </c>
      <c r="H205" s="366">
        <v>1.3</v>
      </c>
      <c r="I205" s="367">
        <v>1.3</v>
      </c>
      <c r="K205" s="381" t="s">
        <v>11</v>
      </c>
      <c r="L205" s="214">
        <f t="shared" si="52"/>
        <v>19.117647058823533</v>
      </c>
      <c r="M205" s="214">
        <f t="shared" si="53"/>
        <v>17.241379310344829</v>
      </c>
      <c r="N205" s="214">
        <f t="shared" si="54"/>
        <v>18.032786885245905</v>
      </c>
      <c r="O205" s="214">
        <f t="shared" si="55"/>
        <v>17.741935483870968</v>
      </c>
      <c r="P205" s="214">
        <f t="shared" si="56"/>
        <v>17.460317460317462</v>
      </c>
      <c r="Q205" s="215">
        <f t="shared" si="57"/>
        <v>21.666666666666668</v>
      </c>
    </row>
    <row r="206" spans="2:17" x14ac:dyDescent="0.25">
      <c r="B206" s="364" t="s">
        <v>12</v>
      </c>
      <c r="C206" s="365">
        <v>1.6</v>
      </c>
      <c r="D206" s="366">
        <v>1.1000000000000001</v>
      </c>
      <c r="E206" s="366">
        <v>1.2</v>
      </c>
      <c r="F206" s="366">
        <v>1.4</v>
      </c>
      <c r="G206" s="366">
        <v>1.3</v>
      </c>
      <c r="H206" s="366">
        <v>0.9</v>
      </c>
      <c r="I206" s="367">
        <v>1.1000000000000001</v>
      </c>
      <c r="K206" s="381" t="s">
        <v>12</v>
      </c>
      <c r="L206" s="214">
        <f t="shared" si="52"/>
        <v>17.204301075268816</v>
      </c>
      <c r="M206" s="214">
        <f t="shared" si="53"/>
        <v>18.64406779661017</v>
      </c>
      <c r="N206" s="214">
        <f t="shared" si="54"/>
        <v>16.901408450704224</v>
      </c>
      <c r="O206" s="214">
        <f t="shared" si="55"/>
        <v>16.666666666666664</v>
      </c>
      <c r="P206" s="214">
        <f t="shared" si="56"/>
        <v>15.294117647058824</v>
      </c>
      <c r="Q206" s="215">
        <f t="shared" si="57"/>
        <v>11.538461538461538</v>
      </c>
    </row>
    <row r="207" spans="2:17" x14ac:dyDescent="0.25">
      <c r="B207" s="364" t="s">
        <v>13</v>
      </c>
      <c r="C207" s="365">
        <v>1.8</v>
      </c>
      <c r="D207" s="366">
        <v>1.6</v>
      </c>
      <c r="E207" s="366">
        <v>1.8</v>
      </c>
      <c r="F207" s="366">
        <v>2</v>
      </c>
      <c r="G207" s="366">
        <v>1.5</v>
      </c>
      <c r="H207" s="366">
        <v>1.5</v>
      </c>
      <c r="I207" s="367">
        <v>1.4</v>
      </c>
      <c r="K207" s="381" t="s">
        <v>13</v>
      </c>
      <c r="L207" s="214">
        <f t="shared" si="52"/>
        <v>19.780219780219781</v>
      </c>
      <c r="M207" s="214">
        <f t="shared" si="53"/>
        <v>20.253164556962027</v>
      </c>
      <c r="N207" s="214">
        <f t="shared" si="54"/>
        <v>26.086956521739129</v>
      </c>
      <c r="O207" s="214">
        <f t="shared" si="55"/>
        <v>28.169014084507044</v>
      </c>
      <c r="P207" s="214">
        <f t="shared" si="56"/>
        <v>22.058823529411764</v>
      </c>
      <c r="Q207" s="215">
        <f t="shared" si="57"/>
        <v>28.30188679245283</v>
      </c>
    </row>
    <row r="208" spans="2:17" x14ac:dyDescent="0.25">
      <c r="B208" s="364" t="s">
        <v>14</v>
      </c>
      <c r="C208" s="368" t="s">
        <v>33</v>
      </c>
      <c r="D208" s="369" t="s">
        <v>33</v>
      </c>
      <c r="E208" s="369" t="s">
        <v>33</v>
      </c>
      <c r="F208" s="369" t="s">
        <v>33</v>
      </c>
      <c r="G208" s="369" t="s">
        <v>33</v>
      </c>
      <c r="H208" s="369" t="s">
        <v>33</v>
      </c>
      <c r="I208" s="370" t="s">
        <v>33</v>
      </c>
      <c r="K208" s="381" t="s">
        <v>14</v>
      </c>
      <c r="L208" s="214" t="e">
        <f t="shared" si="52"/>
        <v>#VALUE!</v>
      </c>
      <c r="M208" s="214" t="e">
        <f t="shared" si="53"/>
        <v>#VALUE!</v>
      </c>
      <c r="N208" s="214" t="e">
        <f t="shared" si="54"/>
        <v>#VALUE!</v>
      </c>
      <c r="O208" s="214" t="e">
        <f t="shared" si="55"/>
        <v>#VALUE!</v>
      </c>
      <c r="P208" s="214" t="e">
        <f t="shared" si="56"/>
        <v>#VALUE!</v>
      </c>
      <c r="Q208" s="215" t="e">
        <f t="shared" si="57"/>
        <v>#VALUE!</v>
      </c>
    </row>
    <row r="209" spans="2:17" x14ac:dyDescent="0.25">
      <c r="B209" s="364" t="s">
        <v>36</v>
      </c>
      <c r="C209" s="365">
        <v>3.6</v>
      </c>
      <c r="D209" s="366">
        <v>3.3</v>
      </c>
      <c r="E209" s="366">
        <v>3.3</v>
      </c>
      <c r="F209" s="366">
        <v>2.2999999999999998</v>
      </c>
      <c r="G209" s="366">
        <v>3.2</v>
      </c>
      <c r="H209" s="366">
        <v>5.5</v>
      </c>
      <c r="I209" s="367">
        <v>4.7</v>
      </c>
      <c r="K209" s="381" t="s">
        <v>36</v>
      </c>
      <c r="L209" s="214">
        <f t="shared" si="52"/>
        <v>36.734693877551017</v>
      </c>
      <c r="M209" s="214">
        <f t="shared" si="53"/>
        <v>38.823529411764703</v>
      </c>
      <c r="N209" s="214">
        <f t="shared" si="54"/>
        <v>40.243902439024396</v>
      </c>
      <c r="O209" s="214">
        <f t="shared" si="55"/>
        <v>32.857142857142854</v>
      </c>
      <c r="P209" s="214">
        <f t="shared" si="56"/>
        <v>37.647058823529413</v>
      </c>
      <c r="Q209" s="215">
        <f t="shared" si="57"/>
        <v>41.044776119402982</v>
      </c>
    </row>
    <row r="210" spans="2:17" x14ac:dyDescent="0.25">
      <c r="B210" s="364" t="s">
        <v>15</v>
      </c>
      <c r="C210" s="365">
        <v>0.8</v>
      </c>
      <c r="D210" s="366">
        <v>0.6</v>
      </c>
      <c r="E210" s="366">
        <v>0.7</v>
      </c>
      <c r="F210" s="366">
        <v>0.7</v>
      </c>
      <c r="G210" s="366">
        <v>0.8</v>
      </c>
      <c r="H210" s="366">
        <v>0.6</v>
      </c>
      <c r="I210" s="367">
        <v>0.7</v>
      </c>
      <c r="K210" s="381" t="s">
        <v>15</v>
      </c>
      <c r="L210" s="214">
        <f t="shared" si="52"/>
        <v>17.39130434782609</v>
      </c>
      <c r="M210" s="214">
        <f t="shared" si="53"/>
        <v>15.384615384615385</v>
      </c>
      <c r="N210" s="214">
        <f t="shared" si="54"/>
        <v>18.421052631578945</v>
      </c>
      <c r="O210" s="214">
        <f t="shared" si="55"/>
        <v>19.444444444444443</v>
      </c>
      <c r="P210" s="214">
        <f t="shared" si="56"/>
        <v>25.806451612903224</v>
      </c>
      <c r="Q210" s="215">
        <f t="shared" si="57"/>
        <v>22.222222222222221</v>
      </c>
    </row>
    <row r="211" spans="2:17" x14ac:dyDescent="0.25">
      <c r="B211" s="364" t="s">
        <v>16</v>
      </c>
      <c r="C211" s="365">
        <v>2.8</v>
      </c>
      <c r="D211" s="366">
        <v>2.8</v>
      </c>
      <c r="E211" s="366">
        <v>2.8</v>
      </c>
      <c r="F211" s="366">
        <v>2.7</v>
      </c>
      <c r="G211" s="366">
        <v>3.3</v>
      </c>
      <c r="H211" s="366">
        <v>3.3</v>
      </c>
      <c r="I211" s="367">
        <v>3.7</v>
      </c>
      <c r="K211" s="381" t="s">
        <v>16</v>
      </c>
      <c r="L211" s="214">
        <f t="shared" si="52"/>
        <v>58.333333333333336</v>
      </c>
      <c r="M211" s="214">
        <f t="shared" si="53"/>
        <v>52.830188679245282</v>
      </c>
      <c r="N211" s="214">
        <f t="shared" si="54"/>
        <v>51.851851851851848</v>
      </c>
      <c r="O211" s="214">
        <f t="shared" si="55"/>
        <v>45</v>
      </c>
      <c r="P211" s="214">
        <f t="shared" si="56"/>
        <v>53.225806451612897</v>
      </c>
      <c r="Q211" s="215">
        <f t="shared" si="57"/>
        <v>56.896551724137936</v>
      </c>
    </row>
    <row r="212" spans="2:17" x14ac:dyDescent="0.25">
      <c r="B212" s="364" t="s">
        <v>17</v>
      </c>
      <c r="C212" s="365">
        <v>9.4</v>
      </c>
      <c r="D212" s="366">
        <v>8.1999999999999993</v>
      </c>
      <c r="E212" s="366">
        <v>8.1999999999999993</v>
      </c>
      <c r="F212" s="366">
        <v>8.6999999999999993</v>
      </c>
      <c r="G212" s="366">
        <v>8.6</v>
      </c>
      <c r="H212" s="366">
        <v>9.1999999999999993</v>
      </c>
      <c r="I212" s="367">
        <v>9.1999999999999993</v>
      </c>
      <c r="K212" s="381" t="s">
        <v>17</v>
      </c>
      <c r="L212" s="214">
        <f t="shared" si="52"/>
        <v>54.335260115606928</v>
      </c>
      <c r="M212" s="214">
        <f t="shared" si="53"/>
        <v>51.572327044025158</v>
      </c>
      <c r="N212" s="214">
        <f t="shared" si="54"/>
        <v>52.564102564102569</v>
      </c>
      <c r="O212" s="214">
        <f t="shared" si="55"/>
        <v>52.409638554216862</v>
      </c>
      <c r="P212" s="214">
        <f t="shared" si="56"/>
        <v>50.588235294117645</v>
      </c>
      <c r="Q212" s="215">
        <f t="shared" si="57"/>
        <v>54.117647058823529</v>
      </c>
    </row>
    <row r="213" spans="2:17" x14ac:dyDescent="0.25">
      <c r="B213" s="364" t="s">
        <v>18</v>
      </c>
      <c r="C213" s="365">
        <v>4.8</v>
      </c>
      <c r="D213" s="366">
        <v>4.5</v>
      </c>
      <c r="E213" s="366">
        <v>4.5999999999999996</v>
      </c>
      <c r="F213" s="366">
        <v>4.4000000000000004</v>
      </c>
      <c r="G213" s="366">
        <v>4.5</v>
      </c>
      <c r="H213" s="366">
        <v>4.5</v>
      </c>
      <c r="I213" s="367">
        <v>4.5</v>
      </c>
      <c r="K213" s="381" t="s">
        <v>18</v>
      </c>
      <c r="L213" s="214">
        <f t="shared" si="52"/>
        <v>37.209302325581397</v>
      </c>
      <c r="M213" s="214">
        <f t="shared" si="53"/>
        <v>34.883720930232556</v>
      </c>
      <c r="N213" s="214">
        <f t="shared" si="54"/>
        <v>35.114503816793892</v>
      </c>
      <c r="O213" s="214">
        <f t="shared" si="55"/>
        <v>34.375</v>
      </c>
      <c r="P213" s="214">
        <f t="shared" si="56"/>
        <v>34.090909090909093</v>
      </c>
      <c r="Q213" s="215">
        <f t="shared" si="57"/>
        <v>32.608695652173914</v>
      </c>
    </row>
    <row r="214" spans="2:17" x14ac:dyDescent="0.25">
      <c r="B214" s="364" t="s">
        <v>19</v>
      </c>
      <c r="C214" s="365">
        <v>0.8</v>
      </c>
      <c r="D214" s="366">
        <v>0.6</v>
      </c>
      <c r="E214" s="366">
        <v>0.6</v>
      </c>
      <c r="F214" s="366">
        <v>0.8</v>
      </c>
      <c r="G214" s="366">
        <v>0.9</v>
      </c>
      <c r="H214" s="366">
        <v>0.7</v>
      </c>
      <c r="I214" s="367">
        <v>0.9</v>
      </c>
      <c r="K214" s="381" t="s">
        <v>19</v>
      </c>
      <c r="L214" s="214">
        <f t="shared" si="52"/>
        <v>14.545454545454547</v>
      </c>
      <c r="M214" s="214">
        <f t="shared" si="53"/>
        <v>12.244897959183671</v>
      </c>
      <c r="N214" s="214">
        <f t="shared" si="54"/>
        <v>12.76595744680851</v>
      </c>
      <c r="O214" s="214">
        <f t="shared" si="55"/>
        <v>15.686274509803924</v>
      </c>
      <c r="P214" s="214">
        <f t="shared" si="56"/>
        <v>19.148936170212767</v>
      </c>
      <c r="Q214" s="215">
        <f t="shared" si="57"/>
        <v>14.893617021276595</v>
      </c>
    </row>
    <row r="215" spans="2:17" x14ac:dyDescent="0.25">
      <c r="B215" s="364" t="s">
        <v>20</v>
      </c>
      <c r="C215" s="365">
        <v>1.6</v>
      </c>
      <c r="D215" s="366">
        <v>1.5</v>
      </c>
      <c r="E215" s="366">
        <v>1.3</v>
      </c>
      <c r="F215" s="366">
        <v>1.6</v>
      </c>
      <c r="G215" s="366">
        <v>2.6</v>
      </c>
      <c r="H215" s="366">
        <v>4.2</v>
      </c>
      <c r="I215" s="367">
        <v>3.5</v>
      </c>
      <c r="K215" s="381" t="s">
        <v>20</v>
      </c>
      <c r="L215" s="214">
        <f t="shared" si="52"/>
        <v>33.333333333333336</v>
      </c>
      <c r="M215" s="214">
        <f t="shared" si="53"/>
        <v>36.585365853658544</v>
      </c>
      <c r="N215" s="214">
        <f t="shared" si="54"/>
        <v>34.210526315789473</v>
      </c>
      <c r="O215" s="214">
        <f t="shared" si="55"/>
        <v>41.025641025641029</v>
      </c>
      <c r="P215" s="214">
        <f t="shared" si="56"/>
        <v>53.061224489795919</v>
      </c>
      <c r="Q215" s="215">
        <f t="shared" si="57"/>
        <v>68.852459016393453</v>
      </c>
    </row>
    <row r="216" spans="2:17" x14ac:dyDescent="0.25">
      <c r="B216" s="364" t="s">
        <v>21</v>
      </c>
      <c r="C216" s="368" t="s">
        <v>33</v>
      </c>
      <c r="D216" s="369" t="s">
        <v>33</v>
      </c>
      <c r="E216" s="369" t="s">
        <v>33</v>
      </c>
      <c r="F216" s="369" t="s">
        <v>33</v>
      </c>
      <c r="G216" s="369" t="s">
        <v>33</v>
      </c>
      <c r="H216" s="369" t="s">
        <v>33</v>
      </c>
      <c r="I216" s="370" t="s">
        <v>33</v>
      </c>
      <c r="K216" s="381" t="s">
        <v>21</v>
      </c>
      <c r="L216" s="214" t="e">
        <f t="shared" si="52"/>
        <v>#VALUE!</v>
      </c>
      <c r="M216" s="214" t="e">
        <f t="shared" si="53"/>
        <v>#VALUE!</v>
      </c>
      <c r="N216" s="214" t="e">
        <f t="shared" si="54"/>
        <v>#VALUE!</v>
      </c>
      <c r="O216" s="214" t="e">
        <f t="shared" si="55"/>
        <v>#VALUE!</v>
      </c>
      <c r="P216" s="214" t="e">
        <f t="shared" si="56"/>
        <v>#VALUE!</v>
      </c>
      <c r="Q216" s="215" t="e">
        <f t="shared" si="57"/>
        <v>#VALUE!</v>
      </c>
    </row>
    <row r="217" spans="2:17" x14ac:dyDescent="0.25">
      <c r="B217" s="364" t="s">
        <v>22</v>
      </c>
      <c r="C217" s="365">
        <v>4.0999999999999996</v>
      </c>
      <c r="D217" s="366">
        <v>3.6</v>
      </c>
      <c r="E217" s="366">
        <v>3.8</v>
      </c>
      <c r="F217" s="366">
        <v>3.7</v>
      </c>
      <c r="G217" s="366">
        <v>2.9</v>
      </c>
      <c r="H217" s="366">
        <v>3.2</v>
      </c>
      <c r="I217" s="367">
        <v>3.4</v>
      </c>
      <c r="K217" s="381" t="s">
        <v>22</v>
      </c>
      <c r="L217" s="214">
        <f t="shared" si="52"/>
        <v>22.905027932960895</v>
      </c>
      <c r="M217" s="214">
        <f t="shared" si="53"/>
        <v>23.52941176470588</v>
      </c>
      <c r="N217" s="214">
        <f t="shared" si="54"/>
        <v>25.333333333333329</v>
      </c>
      <c r="O217" s="214">
        <f t="shared" si="55"/>
        <v>25</v>
      </c>
      <c r="P217" s="214">
        <f t="shared" si="56"/>
        <v>20.863309352517984</v>
      </c>
      <c r="Q217" s="215">
        <f t="shared" si="57"/>
        <v>21.917808219178085</v>
      </c>
    </row>
    <row r="218" spans="2:17" x14ac:dyDescent="0.25">
      <c r="B218" s="364" t="s">
        <v>23</v>
      </c>
      <c r="C218" s="368" t="s">
        <v>33</v>
      </c>
      <c r="D218" s="369" t="s">
        <v>33</v>
      </c>
      <c r="E218" s="369" t="s">
        <v>33</v>
      </c>
      <c r="F218" s="369" t="s">
        <v>33</v>
      </c>
      <c r="G218" s="369" t="s">
        <v>33</v>
      </c>
      <c r="H218" s="369" t="s">
        <v>33</v>
      </c>
      <c r="I218" s="370" t="s">
        <v>33</v>
      </c>
      <c r="K218" s="381" t="s">
        <v>23</v>
      </c>
      <c r="L218" s="214" t="e">
        <f t="shared" si="52"/>
        <v>#VALUE!</v>
      </c>
      <c r="M218" s="214" t="e">
        <f t="shared" si="53"/>
        <v>#VALUE!</v>
      </c>
      <c r="N218" s="214" t="e">
        <f t="shared" si="54"/>
        <v>#VALUE!</v>
      </c>
      <c r="O218" s="214" t="e">
        <f t="shared" si="55"/>
        <v>#VALUE!</v>
      </c>
      <c r="P218" s="214" t="e">
        <f t="shared" si="56"/>
        <v>#VALUE!</v>
      </c>
      <c r="Q218" s="215" t="e">
        <f t="shared" si="57"/>
        <v>#VALUE!</v>
      </c>
    </row>
    <row r="219" spans="2:17" x14ac:dyDescent="0.25">
      <c r="B219" s="364" t="s">
        <v>24</v>
      </c>
      <c r="C219" s="365">
        <v>10.5</v>
      </c>
      <c r="D219" s="366">
        <v>9.8000000000000007</v>
      </c>
      <c r="E219" s="366">
        <v>10.6</v>
      </c>
      <c r="F219" s="366">
        <v>10.5</v>
      </c>
      <c r="G219" s="366">
        <v>10.6</v>
      </c>
      <c r="H219" s="366">
        <v>9.6</v>
      </c>
      <c r="I219" s="367">
        <v>9.8000000000000007</v>
      </c>
      <c r="K219" s="381" t="s">
        <v>24</v>
      </c>
      <c r="L219" s="214">
        <f t="shared" si="52"/>
        <v>44.680851063829785</v>
      </c>
      <c r="M219" s="214">
        <f t="shared" si="53"/>
        <v>43.555555555555557</v>
      </c>
      <c r="N219" s="214">
        <f t="shared" si="54"/>
        <v>45.887445887445885</v>
      </c>
      <c r="O219" s="214">
        <f t="shared" si="55"/>
        <v>44.871794871794876</v>
      </c>
      <c r="P219" s="214">
        <f t="shared" si="56"/>
        <v>45.887445887445885</v>
      </c>
      <c r="Q219" s="215">
        <f t="shared" si="57"/>
        <v>43.438914027149316</v>
      </c>
    </row>
    <row r="220" spans="2:17" x14ac:dyDescent="0.25">
      <c r="B220" s="364" t="s">
        <v>25</v>
      </c>
      <c r="C220" s="365">
        <v>20.399999999999999</v>
      </c>
      <c r="D220" s="366">
        <v>12.2</v>
      </c>
      <c r="E220" s="366">
        <v>11.7</v>
      </c>
      <c r="F220" s="366">
        <v>11.6</v>
      </c>
      <c r="G220" s="366">
        <v>13.3</v>
      </c>
      <c r="H220" s="366">
        <v>13.4</v>
      </c>
      <c r="I220" s="367">
        <v>15.8</v>
      </c>
      <c r="K220" s="381" t="s">
        <v>25</v>
      </c>
      <c r="L220" s="214">
        <f t="shared" si="52"/>
        <v>56.983240223463682</v>
      </c>
      <c r="M220" s="214">
        <f t="shared" si="53"/>
        <v>57.009345794392516</v>
      </c>
      <c r="N220" s="214">
        <f t="shared" si="54"/>
        <v>63.586956521739133</v>
      </c>
      <c r="O220" s="214">
        <f t="shared" si="55"/>
        <v>62.36559139784945</v>
      </c>
      <c r="P220" s="214">
        <f t="shared" si="56"/>
        <v>59.909909909909921</v>
      </c>
      <c r="Q220" s="215">
        <f t="shared" si="57"/>
        <v>60.360360360360367</v>
      </c>
    </row>
    <row r="221" spans="2:17" x14ac:dyDescent="0.25">
      <c r="B221" s="364" t="s">
        <v>26</v>
      </c>
      <c r="C221" s="365">
        <v>24.1</v>
      </c>
      <c r="D221" s="366">
        <v>17.5</v>
      </c>
      <c r="E221" s="366">
        <v>16.100000000000001</v>
      </c>
      <c r="F221" s="366">
        <v>10.5</v>
      </c>
      <c r="G221" s="366">
        <v>10.1</v>
      </c>
      <c r="H221" s="366">
        <v>10.1</v>
      </c>
      <c r="I221" s="367">
        <v>9.6</v>
      </c>
      <c r="K221" s="381" t="s">
        <v>26</v>
      </c>
      <c r="L221" s="214" t="e">
        <f t="shared" si="52"/>
        <v>#VALUE!</v>
      </c>
      <c r="M221" s="214" t="e">
        <f t="shared" si="53"/>
        <v>#VALUE!</v>
      </c>
      <c r="N221" s="214" t="e">
        <f t="shared" si="54"/>
        <v>#VALUE!</v>
      </c>
      <c r="O221" s="214">
        <f t="shared" si="55"/>
        <v>52.5</v>
      </c>
      <c r="P221" s="214">
        <f t="shared" si="56"/>
        <v>50.753768844221106</v>
      </c>
      <c r="Q221" s="215">
        <f t="shared" si="57"/>
        <v>50.248756218905463</v>
      </c>
    </row>
    <row r="222" spans="2:17" x14ac:dyDescent="0.25">
      <c r="B222" s="364" t="s">
        <v>99</v>
      </c>
      <c r="C222" s="365">
        <v>15.5</v>
      </c>
      <c r="D222" s="366">
        <v>17.2</v>
      </c>
      <c r="E222" s="366">
        <v>17</v>
      </c>
      <c r="F222" s="366">
        <v>17.399999999999999</v>
      </c>
      <c r="G222" s="366">
        <v>16.600000000000001</v>
      </c>
      <c r="H222" s="366">
        <v>15.8</v>
      </c>
      <c r="I222" s="367">
        <v>16</v>
      </c>
      <c r="K222" s="381" t="s">
        <v>99</v>
      </c>
      <c r="L222" s="214">
        <f t="shared" si="52"/>
        <v>64.853556485355654</v>
      </c>
      <c r="M222" s="214">
        <f t="shared" si="53"/>
        <v>66.926070038910495</v>
      </c>
      <c r="N222" s="214">
        <f t="shared" si="54"/>
        <v>60.931899641577061</v>
      </c>
      <c r="O222" s="214">
        <f t="shared" si="55"/>
        <v>64.444444444444443</v>
      </c>
      <c r="P222" s="214">
        <f t="shared" si="56"/>
        <v>66.135458167330668</v>
      </c>
      <c r="Q222" s="215">
        <f t="shared" si="57"/>
        <v>62.948207171314742</v>
      </c>
    </row>
    <row r="223" spans="2:17" x14ac:dyDescent="0.25">
      <c r="B223" s="364" t="s">
        <v>27</v>
      </c>
      <c r="C223" s="365">
        <v>9.1</v>
      </c>
      <c r="D223" s="366">
        <v>7.8</v>
      </c>
      <c r="E223" s="366">
        <v>10.3</v>
      </c>
      <c r="F223" s="366">
        <v>9.3000000000000007</v>
      </c>
      <c r="G223" s="366">
        <v>11</v>
      </c>
      <c r="H223" s="366">
        <v>10.199999999999999</v>
      </c>
      <c r="I223" s="367">
        <v>10.1</v>
      </c>
      <c r="K223" s="381" t="s">
        <v>27</v>
      </c>
      <c r="L223" s="214">
        <f t="shared" si="52"/>
        <v>48.148148148148152</v>
      </c>
      <c r="M223" s="214">
        <f t="shared" si="53"/>
        <v>43.82022471910112</v>
      </c>
      <c r="N223" s="214">
        <f t="shared" si="54"/>
        <v>55.080213903743328</v>
      </c>
      <c r="O223" s="214">
        <f t="shared" si="55"/>
        <v>51.666666666666671</v>
      </c>
      <c r="P223" s="214">
        <f t="shared" si="56"/>
        <v>56.994818652849744</v>
      </c>
      <c r="Q223" s="215">
        <f t="shared" si="57"/>
        <v>56.353591160220986</v>
      </c>
    </row>
    <row r="224" spans="2:17" x14ac:dyDescent="0.25">
      <c r="B224" s="364" t="s">
        <v>39</v>
      </c>
      <c r="C224" s="365">
        <v>9.9</v>
      </c>
      <c r="D224" s="366">
        <v>8.6999999999999993</v>
      </c>
      <c r="E224" s="366">
        <v>7.6</v>
      </c>
      <c r="F224" s="366">
        <v>8.8000000000000007</v>
      </c>
      <c r="G224" s="366">
        <v>9</v>
      </c>
      <c r="H224" s="366">
        <v>8.1</v>
      </c>
      <c r="I224" s="367">
        <v>10.3</v>
      </c>
      <c r="K224" s="381" t="s">
        <v>39</v>
      </c>
      <c r="L224" s="214">
        <f t="shared" si="52"/>
        <v>34.615384615384613</v>
      </c>
      <c r="M224" s="214">
        <f t="shared" si="53"/>
        <v>32.222222222222221</v>
      </c>
      <c r="N224" s="214">
        <f t="shared" si="54"/>
        <v>33.777777777777779</v>
      </c>
      <c r="O224" s="214">
        <f t="shared" si="55"/>
        <v>32.835820895522389</v>
      </c>
      <c r="P224" s="214">
        <f t="shared" si="56"/>
        <v>32.258064516129032</v>
      </c>
      <c r="Q224" s="215">
        <f t="shared" si="57"/>
        <v>33.89121338912134</v>
      </c>
    </row>
    <row r="225" spans="1:20" x14ac:dyDescent="0.25">
      <c r="B225" s="364" t="s">
        <v>28</v>
      </c>
      <c r="C225" s="368" t="s">
        <v>33</v>
      </c>
      <c r="D225" s="369" t="s">
        <v>33</v>
      </c>
      <c r="E225" s="369" t="s">
        <v>33</v>
      </c>
      <c r="F225" s="369" t="s">
        <v>33</v>
      </c>
      <c r="G225" s="369" t="s">
        <v>33</v>
      </c>
      <c r="H225" s="369" t="s">
        <v>33</v>
      </c>
      <c r="I225" s="370" t="s">
        <v>33</v>
      </c>
      <c r="K225" s="381" t="s">
        <v>28</v>
      </c>
      <c r="L225" s="214" t="e">
        <f t="shared" si="52"/>
        <v>#VALUE!</v>
      </c>
      <c r="M225" s="214" t="e">
        <f t="shared" si="53"/>
        <v>#VALUE!</v>
      </c>
      <c r="N225" s="214" t="e">
        <f t="shared" si="54"/>
        <v>#VALUE!</v>
      </c>
      <c r="O225" s="214" t="e">
        <f t="shared" si="55"/>
        <v>#VALUE!</v>
      </c>
      <c r="P225" s="214" t="e">
        <f t="shared" si="56"/>
        <v>#VALUE!</v>
      </c>
      <c r="Q225" s="215" t="e">
        <f t="shared" si="57"/>
        <v>#VALUE!</v>
      </c>
    </row>
    <row r="226" spans="1:20" x14ac:dyDescent="0.25">
      <c r="B226" s="364" t="s">
        <v>48</v>
      </c>
      <c r="C226" s="368" t="s">
        <v>33</v>
      </c>
      <c r="D226" s="369" t="s">
        <v>33</v>
      </c>
      <c r="E226" s="369" t="s">
        <v>33</v>
      </c>
      <c r="F226" s="369" t="s">
        <v>33</v>
      </c>
      <c r="G226" s="369" t="s">
        <v>33</v>
      </c>
      <c r="H226" s="369" t="s">
        <v>33</v>
      </c>
      <c r="I226" s="370" t="s">
        <v>33</v>
      </c>
      <c r="K226" s="381" t="s">
        <v>48</v>
      </c>
      <c r="L226" s="214" t="e">
        <f t="shared" si="52"/>
        <v>#VALUE!</v>
      </c>
      <c r="M226" s="214" t="e">
        <f t="shared" si="53"/>
        <v>#VALUE!</v>
      </c>
      <c r="N226" s="214" t="e">
        <f t="shared" si="54"/>
        <v>#VALUE!</v>
      </c>
      <c r="O226" s="214" t="e">
        <f t="shared" si="55"/>
        <v>#VALUE!</v>
      </c>
      <c r="P226" s="214" t="e">
        <f t="shared" si="56"/>
        <v>#VALUE!</v>
      </c>
      <c r="Q226" s="215" t="e">
        <f t="shared" si="57"/>
        <v>#VALUE!</v>
      </c>
    </row>
    <row r="227" spans="1:20" ht="15.75" thickBot="1" x14ac:dyDescent="0.3">
      <c r="B227" s="374" t="s">
        <v>29</v>
      </c>
      <c r="C227" s="375" t="s">
        <v>33</v>
      </c>
      <c r="D227" s="376" t="s">
        <v>33</v>
      </c>
      <c r="E227" s="377">
        <v>0.5</v>
      </c>
      <c r="F227" s="377">
        <v>0.4</v>
      </c>
      <c r="G227" s="377">
        <v>0.7</v>
      </c>
      <c r="H227" s="377">
        <v>0.8</v>
      </c>
      <c r="I227" s="378">
        <v>1.1000000000000001</v>
      </c>
      <c r="K227" s="382" t="s">
        <v>29</v>
      </c>
      <c r="L227" s="225" t="e">
        <f t="shared" si="52"/>
        <v>#VALUE!</v>
      </c>
      <c r="M227" s="225" t="e">
        <f t="shared" si="53"/>
        <v>#VALUE!</v>
      </c>
      <c r="N227" s="225">
        <f t="shared" si="54"/>
        <v>27.777777777777779</v>
      </c>
      <c r="O227" s="225">
        <f t="shared" si="55"/>
        <v>26.666666666666668</v>
      </c>
      <c r="P227" s="225">
        <f t="shared" si="56"/>
        <v>36.84210526315789</v>
      </c>
      <c r="Q227" s="226">
        <f t="shared" si="57"/>
        <v>34.782608695652179</v>
      </c>
    </row>
    <row r="228" spans="1:20" x14ac:dyDescent="0.25">
      <c r="B228" s="9" t="s">
        <v>278</v>
      </c>
      <c r="C228" s="9"/>
      <c r="D228" s="9"/>
      <c r="E228" s="9"/>
      <c r="F228" s="9"/>
      <c r="G228" s="9"/>
      <c r="H228" s="9"/>
      <c r="I228" s="9"/>
    </row>
    <row r="229" spans="1:20" x14ac:dyDescent="0.25">
      <c r="B229" s="41" t="s">
        <v>175</v>
      </c>
      <c r="C229" s="9"/>
      <c r="D229" s="9"/>
      <c r="E229" s="9"/>
      <c r="F229" s="9"/>
      <c r="G229" s="9"/>
      <c r="H229" s="9"/>
      <c r="I229" s="9"/>
    </row>
    <row r="230" spans="1:20" x14ac:dyDescent="0.25">
      <c r="J230" s="9"/>
    </row>
    <row r="231" spans="1:20" x14ac:dyDescent="0.25">
      <c r="A231" s="267" t="s">
        <v>31</v>
      </c>
      <c r="B231" s="267"/>
      <c r="C231" s="267"/>
      <c r="D231" s="267"/>
      <c r="E231" s="267"/>
      <c r="F231" s="267"/>
      <c r="G231" s="267"/>
      <c r="H231" s="267"/>
      <c r="I231" s="267"/>
    </row>
    <row r="232" spans="1:20" ht="15.75" thickBot="1" x14ac:dyDescent="0.3">
      <c r="B232" s="351" t="s">
        <v>334</v>
      </c>
      <c r="C232" s="9"/>
      <c r="D232" s="9"/>
      <c r="E232" s="9"/>
      <c r="F232" s="9"/>
      <c r="G232" s="9"/>
      <c r="H232" s="9"/>
      <c r="I232" s="9"/>
      <c r="J232" s="9"/>
      <c r="K232" s="9"/>
      <c r="M232" s="351" t="s">
        <v>336</v>
      </c>
    </row>
    <row r="233" spans="1:20" ht="15.75" thickBot="1" x14ac:dyDescent="0.3">
      <c r="B233" s="204" t="s">
        <v>282</v>
      </c>
      <c r="C233" s="205">
        <v>2002</v>
      </c>
      <c r="D233" s="206">
        <v>2003</v>
      </c>
      <c r="E233" s="206">
        <v>2004</v>
      </c>
      <c r="F233" s="206">
        <v>2005</v>
      </c>
      <c r="G233" s="206">
        <v>2006</v>
      </c>
      <c r="H233" s="206">
        <v>2007</v>
      </c>
      <c r="I233" s="206">
        <v>2008</v>
      </c>
      <c r="J233" s="206">
        <v>2009</v>
      </c>
      <c r="K233" s="207">
        <v>2010</v>
      </c>
      <c r="M233" s="204" t="s">
        <v>282</v>
      </c>
      <c r="N233" s="383">
        <v>2003</v>
      </c>
      <c r="O233" s="383">
        <v>2004</v>
      </c>
      <c r="P233" s="383">
        <v>2005</v>
      </c>
      <c r="Q233" s="383">
        <v>2006</v>
      </c>
      <c r="R233" s="383">
        <v>2007</v>
      </c>
      <c r="S233" s="383">
        <v>2008</v>
      </c>
      <c r="T233" s="384">
        <v>2009</v>
      </c>
    </row>
    <row r="234" spans="1:20" x14ac:dyDescent="0.25">
      <c r="B234" s="208" t="s">
        <v>105</v>
      </c>
      <c r="C234" s="209">
        <v>3.0757543292362235</v>
      </c>
      <c r="D234" s="210">
        <v>1.5308950769217124</v>
      </c>
      <c r="E234" s="210">
        <v>1.9477188793971725</v>
      </c>
      <c r="F234" s="210">
        <v>2.3629444529223256</v>
      </c>
      <c r="G234" s="210">
        <v>1.218929967475308</v>
      </c>
      <c r="H234" s="210">
        <v>2.4009535702122831</v>
      </c>
      <c r="I234" s="210">
        <v>3.173661057188744</v>
      </c>
      <c r="J234" s="210">
        <v>2.4505802320928369</v>
      </c>
      <c r="K234" s="211">
        <v>3.2778582163914929</v>
      </c>
      <c r="M234" s="357" t="s">
        <v>105</v>
      </c>
      <c r="N234" s="214">
        <f>D234/C86*100</f>
        <v>16.627627999759433</v>
      </c>
      <c r="O234" s="214">
        <f t="shared" ref="O234:T234" si="58">E234/D86*100</f>
        <v>15.75665937699603</v>
      </c>
      <c r="P234" s="214">
        <f t="shared" si="58"/>
        <v>24.577443465346104</v>
      </c>
      <c r="Q234" s="214">
        <f t="shared" si="58"/>
        <v>12.825005433001904</v>
      </c>
      <c r="R234" s="214">
        <f t="shared" si="58"/>
        <v>22.662682304317329</v>
      </c>
      <c r="S234" s="214">
        <f t="shared" si="58"/>
        <v>23.291367089254038</v>
      </c>
      <c r="T234" s="215">
        <f t="shared" si="58"/>
        <v>19.193171458211907</v>
      </c>
    </row>
    <row r="235" spans="1:20" x14ac:dyDescent="0.25">
      <c r="B235" s="212" t="s">
        <v>106</v>
      </c>
      <c r="C235" s="213">
        <v>1.0976198894013693</v>
      </c>
      <c r="D235" s="214">
        <v>0.87633754668352726</v>
      </c>
      <c r="E235" s="214">
        <v>0.84456852269557892</v>
      </c>
      <c r="F235" s="214">
        <v>0.92033592123226282</v>
      </c>
      <c r="G235" s="214">
        <v>1.4194171127917714</v>
      </c>
      <c r="H235" s="214">
        <v>0.96976281206399262</v>
      </c>
      <c r="I235" s="214">
        <v>3.1704530048612316</v>
      </c>
      <c r="J235" s="214">
        <v>2.3545215344135162</v>
      </c>
      <c r="K235" s="215">
        <v>1.8831017000382095</v>
      </c>
      <c r="M235" s="358" t="s">
        <v>106</v>
      </c>
      <c r="N235" s="214">
        <f t="shared" ref="N235:N248" si="59">D235/C87*100</f>
        <v>26.291647118852758</v>
      </c>
      <c r="O235" s="214">
        <f t="shared" ref="O235:O248" si="60">E235/D87*100</f>
        <v>19.198387849649006</v>
      </c>
      <c r="P235" s="214">
        <f t="shared" ref="P235:P248" si="61">F235/E87*100</f>
        <v>20.728137265054347</v>
      </c>
      <c r="Q235" s="214">
        <f t="shared" ref="Q235:Q248" si="62">G235/F87*100</f>
        <v>27.826602326605588</v>
      </c>
      <c r="R235" s="214">
        <f t="shared" ref="R235:R248" si="63">H235/G87*100</f>
        <v>21.211556511080886</v>
      </c>
      <c r="S235" s="214">
        <f t="shared" ref="S235:S248" si="64">I235/H87*100</f>
        <v>35.582723261963132</v>
      </c>
      <c r="T235" s="215">
        <f t="shared" ref="T235:T248" si="65">J235/I87*100</f>
        <v>31.442373473801506</v>
      </c>
    </row>
    <row r="236" spans="1:20" x14ac:dyDescent="0.25">
      <c r="B236" s="212" t="s">
        <v>107</v>
      </c>
      <c r="C236" s="213">
        <v>0.31636745268430688</v>
      </c>
      <c r="D236" s="214">
        <v>1.296690332230813</v>
      </c>
      <c r="E236" s="214">
        <v>1.9085805934242182</v>
      </c>
      <c r="F236" s="214">
        <v>1.9257497606325478</v>
      </c>
      <c r="G236" s="214">
        <v>0.85708539396533501</v>
      </c>
      <c r="H236" s="214">
        <v>1.2512277182203833</v>
      </c>
      <c r="I236" s="214">
        <v>4.3845639177260267</v>
      </c>
      <c r="J236" s="214">
        <v>3.4291737810401712</v>
      </c>
      <c r="K236" s="215">
        <v>3.6587219718768669</v>
      </c>
      <c r="M236" s="358" t="s">
        <v>107</v>
      </c>
      <c r="N236" s="214">
        <f t="shared" si="59"/>
        <v>34.079514359534187</v>
      </c>
      <c r="O236" s="214">
        <f t="shared" si="60"/>
        <v>39.156106438503855</v>
      </c>
      <c r="P236" s="214">
        <f t="shared" si="61"/>
        <v>43.387955856644588</v>
      </c>
      <c r="Q236" s="214">
        <f t="shared" si="62"/>
        <v>24.266522202778432</v>
      </c>
      <c r="R236" s="214">
        <f t="shared" si="63"/>
        <v>29.060294594194325</v>
      </c>
      <c r="S236" s="214">
        <f t="shared" si="64"/>
        <v>42.422764353029265</v>
      </c>
      <c r="T236" s="215">
        <f t="shared" si="65"/>
        <v>42.993496970513895</v>
      </c>
    </row>
    <row r="237" spans="1:20" x14ac:dyDescent="0.25">
      <c r="B237" s="212" t="s">
        <v>108</v>
      </c>
      <c r="C237" s="213">
        <v>1.2610916306811135</v>
      </c>
      <c r="D237" s="214">
        <v>1.1061423501918584</v>
      </c>
      <c r="E237" s="214">
        <v>0.87144806311917899</v>
      </c>
      <c r="F237" s="214">
        <v>2.1989939544972081</v>
      </c>
      <c r="G237" s="214">
        <v>1.592348986796924</v>
      </c>
      <c r="H237" s="214">
        <v>1.4780438578999209</v>
      </c>
      <c r="I237" s="214">
        <v>1.493145920533455</v>
      </c>
      <c r="J237" s="214">
        <v>0.60501769448734632</v>
      </c>
      <c r="K237" s="215">
        <v>1.1253979307600477</v>
      </c>
      <c r="M237" s="358" t="s">
        <v>108</v>
      </c>
      <c r="N237" s="214">
        <f t="shared" si="59"/>
        <v>20.112988646339293</v>
      </c>
      <c r="O237" s="214">
        <f t="shared" si="60"/>
        <v>16.81497573406218</v>
      </c>
      <c r="P237" s="214">
        <f t="shared" si="61"/>
        <v>40.377347236678411</v>
      </c>
      <c r="Q237" s="214">
        <f t="shared" si="62"/>
        <v>26.535152916993638</v>
      </c>
      <c r="R237" s="214">
        <f t="shared" si="63"/>
        <v>26.657850457026889</v>
      </c>
      <c r="S237" s="214">
        <f t="shared" si="64"/>
        <v>20.939682061612157</v>
      </c>
      <c r="T237" s="215">
        <f t="shared" si="65"/>
        <v>10.386234459789843</v>
      </c>
    </row>
    <row r="238" spans="1:20" x14ac:dyDescent="0.25">
      <c r="B238" s="212" t="s">
        <v>109</v>
      </c>
      <c r="C238" s="213">
        <v>2.4118387313482264</v>
      </c>
      <c r="D238" s="214">
        <v>1.3552871733136578</v>
      </c>
      <c r="E238" s="214">
        <v>1.4198498935812702</v>
      </c>
      <c r="F238" s="214">
        <v>1.0336985734959685</v>
      </c>
      <c r="G238" s="214">
        <v>1.0522597557121345</v>
      </c>
      <c r="H238" s="214">
        <v>0.69118350531566974</v>
      </c>
      <c r="I238" s="214">
        <v>1.6081511189066149</v>
      </c>
      <c r="J238" s="214">
        <v>4.6990843802628781</v>
      </c>
      <c r="K238" s="215">
        <v>3.0145058930190389</v>
      </c>
      <c r="M238" s="358" t="s">
        <v>109</v>
      </c>
      <c r="N238" s="214">
        <f t="shared" si="59"/>
        <v>23.401518968519593</v>
      </c>
      <c r="O238" s="214">
        <f t="shared" si="60"/>
        <v>34.830432947521125</v>
      </c>
      <c r="P238" s="214">
        <f t="shared" si="61"/>
        <v>27.576090437365043</v>
      </c>
      <c r="Q238" s="214">
        <f t="shared" si="62"/>
        <v>33.602521984531556</v>
      </c>
      <c r="R238" s="214">
        <f t="shared" si="63"/>
        <v>22.591072909059953</v>
      </c>
      <c r="S238" s="214">
        <f t="shared" si="64"/>
        <v>28.010065863641142</v>
      </c>
      <c r="T238" s="215">
        <f t="shared" si="65"/>
        <v>54.776193225344535</v>
      </c>
    </row>
    <row r="239" spans="1:20" x14ac:dyDescent="0.25">
      <c r="B239" s="212" t="s">
        <v>110</v>
      </c>
      <c r="C239" s="213">
        <v>1.4893905497932343</v>
      </c>
      <c r="D239" s="214">
        <v>3.2873080032336297</v>
      </c>
      <c r="E239" s="214">
        <v>2.07363812814256</v>
      </c>
      <c r="F239" s="214">
        <v>2.1541218637992832</v>
      </c>
      <c r="G239" s="214">
        <v>2.1594589986929589</v>
      </c>
      <c r="H239" s="214">
        <v>1.8363241441585927</v>
      </c>
      <c r="I239" s="214">
        <v>3.2203272563738885</v>
      </c>
      <c r="J239" s="214">
        <v>3.1000593183779119</v>
      </c>
      <c r="K239" s="215">
        <v>4.9371995658241588</v>
      </c>
      <c r="M239" s="358" t="s">
        <v>110</v>
      </c>
      <c r="N239" s="214">
        <f t="shared" si="59"/>
        <v>64.360538249825254</v>
      </c>
      <c r="O239" s="214">
        <f t="shared" si="60"/>
        <v>37.142927515023075</v>
      </c>
      <c r="P239" s="214">
        <f t="shared" si="61"/>
        <v>47.791218407448412</v>
      </c>
      <c r="Q239" s="214">
        <f t="shared" si="62"/>
        <v>40.837783134967935</v>
      </c>
      <c r="R239" s="214">
        <f t="shared" si="63"/>
        <v>42.245446049266825</v>
      </c>
      <c r="S239" s="214">
        <f t="shared" si="64"/>
        <v>36.309455350216084</v>
      </c>
      <c r="T239" s="215">
        <f t="shared" si="65"/>
        <v>41.114868858501865</v>
      </c>
    </row>
    <row r="240" spans="1:20" x14ac:dyDescent="0.25">
      <c r="B240" s="212" t="s">
        <v>111</v>
      </c>
      <c r="C240" s="213">
        <v>1.1629748469679337</v>
      </c>
      <c r="D240" s="214">
        <v>1.5181292546070808</v>
      </c>
      <c r="E240" s="214">
        <v>1.6031802702405797</v>
      </c>
      <c r="F240" s="214">
        <v>1.1358365031609918</v>
      </c>
      <c r="G240" s="214">
        <v>1.4719527066433382</v>
      </c>
      <c r="H240" s="214">
        <v>2.3720391143321522</v>
      </c>
      <c r="I240" s="214">
        <v>2.0902892548158953</v>
      </c>
      <c r="J240" s="214">
        <v>1.5220790531045267</v>
      </c>
      <c r="K240" s="215">
        <v>0.86249312610344131</v>
      </c>
      <c r="M240" s="358" t="s">
        <v>111</v>
      </c>
      <c r="N240" s="214">
        <f t="shared" si="59"/>
        <v>28.998512736304388</v>
      </c>
      <c r="O240" s="214">
        <f t="shared" si="60"/>
        <v>33.973135204839906</v>
      </c>
      <c r="P240" s="214">
        <f t="shared" si="61"/>
        <v>27.915615306557573</v>
      </c>
      <c r="Q240" s="214">
        <f t="shared" si="62"/>
        <v>34.636215248978729</v>
      </c>
      <c r="R240" s="214">
        <f t="shared" si="63"/>
        <v>48.229145436664481</v>
      </c>
      <c r="S240" s="214">
        <f t="shared" si="64"/>
        <v>33.128793718231094</v>
      </c>
      <c r="T240" s="215">
        <f t="shared" si="65"/>
        <v>28.653793995804953</v>
      </c>
    </row>
    <row r="241" spans="2:20" x14ac:dyDescent="0.25">
      <c r="B241" s="212" t="s">
        <v>112</v>
      </c>
      <c r="C241" s="213">
        <v>0.63032539217947126</v>
      </c>
      <c r="D241" s="214">
        <v>1.2371170722155966</v>
      </c>
      <c r="E241" s="214">
        <v>2.3728912158231532</v>
      </c>
      <c r="F241" s="214">
        <v>1.5659522595542426</v>
      </c>
      <c r="G241" s="214">
        <v>1.6908331588089636</v>
      </c>
      <c r="H241" s="214">
        <v>1.7349151677509884</v>
      </c>
      <c r="I241" s="214">
        <v>2.16729413548273</v>
      </c>
      <c r="J241" s="214">
        <v>2.0242359121298947</v>
      </c>
      <c r="K241" s="215">
        <v>3.1405801721389861</v>
      </c>
      <c r="M241" s="358" t="s">
        <v>112</v>
      </c>
      <c r="N241" s="214">
        <f t="shared" si="59"/>
        <v>20.270898581166161</v>
      </c>
      <c r="O241" s="214">
        <f t="shared" si="60"/>
        <v>31.061876854837251</v>
      </c>
      <c r="P241" s="214">
        <f t="shared" si="61"/>
        <v>20.827848056398512</v>
      </c>
      <c r="Q241" s="214">
        <f t="shared" si="62"/>
        <v>23.242854288359926</v>
      </c>
      <c r="R241" s="214">
        <f t="shared" si="63"/>
        <v>21.688943119540539</v>
      </c>
      <c r="S241" s="214">
        <f t="shared" si="64"/>
        <v>26.395978550102324</v>
      </c>
      <c r="T241" s="215">
        <f t="shared" si="65"/>
        <v>24.417017828491897</v>
      </c>
    </row>
    <row r="242" spans="2:20" x14ac:dyDescent="0.25">
      <c r="B242" s="212" t="s">
        <v>113</v>
      </c>
      <c r="C242" s="213">
        <v>1.5410338749788735</v>
      </c>
      <c r="D242" s="214">
        <v>1.7525627386713729</v>
      </c>
      <c r="E242" s="214">
        <v>1.3836723015955148</v>
      </c>
      <c r="F242" s="214">
        <v>1.7401073523904631</v>
      </c>
      <c r="G242" s="214">
        <v>1.9573391000909248</v>
      </c>
      <c r="H242" s="214">
        <v>1.407752612713898</v>
      </c>
      <c r="I242" s="214">
        <v>3.7213974227056692</v>
      </c>
      <c r="J242" s="214">
        <v>2.187715577812412</v>
      </c>
      <c r="K242" s="215">
        <v>3.0114050619727113</v>
      </c>
      <c r="M242" s="358" t="s">
        <v>113</v>
      </c>
      <c r="N242" s="214">
        <f t="shared" si="59"/>
        <v>30.142040089658771</v>
      </c>
      <c r="O242" s="214">
        <f t="shared" si="60"/>
        <v>33.277563257012503</v>
      </c>
      <c r="P242" s="214">
        <f t="shared" si="61"/>
        <v>30.915901603111926</v>
      </c>
      <c r="Q242" s="214">
        <f t="shared" si="62"/>
        <v>38.400794790643978</v>
      </c>
      <c r="R242" s="214">
        <f t="shared" si="63"/>
        <v>39.634546196224989</v>
      </c>
      <c r="S242" s="214">
        <f t="shared" si="64"/>
        <v>41.726167328997271</v>
      </c>
      <c r="T242" s="215">
        <f t="shared" si="65"/>
        <v>34.157303603404948</v>
      </c>
    </row>
    <row r="243" spans="2:20" x14ac:dyDescent="0.25">
      <c r="B243" s="212" t="s">
        <v>114</v>
      </c>
      <c r="C243" s="213">
        <v>1.1367475270703562</v>
      </c>
      <c r="D243" s="214">
        <v>1.5633775373365273</v>
      </c>
      <c r="E243" s="214">
        <v>3.0825125430281046</v>
      </c>
      <c r="F243" s="214">
        <v>1.6826109692700482</v>
      </c>
      <c r="G243" s="214">
        <v>1.7853442266752908</v>
      </c>
      <c r="H243" s="214">
        <v>1.7493616941971637</v>
      </c>
      <c r="I243" s="214">
        <v>3.4932734294151802</v>
      </c>
      <c r="J243" s="214">
        <v>3.4707158351409979</v>
      </c>
      <c r="K243" s="215">
        <v>4.3566236657717239</v>
      </c>
      <c r="M243" s="358" t="s">
        <v>114</v>
      </c>
      <c r="N243" s="214">
        <f t="shared" si="59"/>
        <v>30.321958694988126</v>
      </c>
      <c r="O243" s="214">
        <f t="shared" si="60"/>
        <v>46.891045512787791</v>
      </c>
      <c r="P243" s="214">
        <f t="shared" si="61"/>
        <v>23.674304311486839</v>
      </c>
      <c r="Q243" s="214">
        <f t="shared" si="62"/>
        <v>27.785407061309286</v>
      </c>
      <c r="R243" s="214">
        <f t="shared" si="63"/>
        <v>29.419290672790567</v>
      </c>
      <c r="S243" s="214">
        <f t="shared" si="64"/>
        <v>37.33805927461939</v>
      </c>
      <c r="T243" s="215">
        <f t="shared" si="65"/>
        <v>43.341725145968141</v>
      </c>
    </row>
    <row r="244" spans="2:20" x14ac:dyDescent="0.25">
      <c r="B244" s="212" t="s">
        <v>115</v>
      </c>
      <c r="C244" s="213">
        <v>1.909514119254035</v>
      </c>
      <c r="D244" s="214">
        <v>0.93795824938303973</v>
      </c>
      <c r="E244" s="214">
        <v>1.9484935830435715</v>
      </c>
      <c r="F244" s="214">
        <v>1.3438111744242591</v>
      </c>
      <c r="G244" s="214">
        <v>1.5464329889294353</v>
      </c>
      <c r="H244" s="214">
        <v>1.4224791871183242</v>
      </c>
      <c r="I244" s="214">
        <v>1.5542865296248374</v>
      </c>
      <c r="J244" s="214">
        <v>1.4033700016904229</v>
      </c>
      <c r="K244" s="215">
        <v>0.64862752759597542</v>
      </c>
      <c r="M244" s="358" t="s">
        <v>115</v>
      </c>
      <c r="N244" s="214">
        <f t="shared" si="59"/>
        <v>17.014450427829086</v>
      </c>
      <c r="O244" s="214">
        <f t="shared" si="60"/>
        <v>28.618046090240707</v>
      </c>
      <c r="P244" s="214">
        <f t="shared" si="61"/>
        <v>18.221709367914606</v>
      </c>
      <c r="Q244" s="214">
        <f t="shared" si="62"/>
        <v>22.238949889154018</v>
      </c>
      <c r="R244" s="214">
        <f t="shared" si="63"/>
        <v>21.341613390808881</v>
      </c>
      <c r="S244" s="214">
        <f t="shared" si="64"/>
        <v>19.808738625267662</v>
      </c>
      <c r="T244" s="215">
        <f t="shared" si="65"/>
        <v>18.943908555180432</v>
      </c>
    </row>
    <row r="245" spans="2:20" x14ac:dyDescent="0.25">
      <c r="B245" s="212" t="s">
        <v>116</v>
      </c>
      <c r="C245" s="213">
        <v>0.59139466010778352</v>
      </c>
      <c r="D245" s="214">
        <v>0.90089660434948482</v>
      </c>
      <c r="E245" s="214">
        <v>0.96565217798331771</v>
      </c>
      <c r="F245" s="214">
        <v>1.0294124974463994</v>
      </c>
      <c r="G245" s="214">
        <v>1.3659111253345206</v>
      </c>
      <c r="H245" s="214">
        <v>1.0587640029696463</v>
      </c>
      <c r="I245" s="214">
        <v>2.0168524055449852</v>
      </c>
      <c r="J245" s="214">
        <v>0.84479595327189982</v>
      </c>
      <c r="K245" s="215">
        <v>2.892397024133551</v>
      </c>
      <c r="M245" s="358" t="s">
        <v>116</v>
      </c>
      <c r="N245" s="214">
        <f t="shared" si="59"/>
        <v>22.024298419168513</v>
      </c>
      <c r="O245" s="214">
        <f t="shared" si="60"/>
        <v>21.738396814865961</v>
      </c>
      <c r="P245" s="214">
        <f t="shared" si="61"/>
        <v>20.662692517853682</v>
      </c>
      <c r="Q245" s="214">
        <f t="shared" si="62"/>
        <v>22.298927297833572</v>
      </c>
      <c r="R245" s="214">
        <f t="shared" si="63"/>
        <v>15.268036188824983</v>
      </c>
      <c r="S245" s="214">
        <f t="shared" si="64"/>
        <v>26.134605971798468</v>
      </c>
      <c r="T245" s="215">
        <f t="shared" si="65"/>
        <v>21.250593864448994</v>
      </c>
    </row>
    <row r="246" spans="2:20" x14ac:dyDescent="0.25">
      <c r="B246" s="212" t="s">
        <v>117</v>
      </c>
      <c r="C246" s="213">
        <v>1.6945822225526537</v>
      </c>
      <c r="D246" s="214">
        <v>1.149468810178073</v>
      </c>
      <c r="E246" s="214">
        <v>1.348925175141845</v>
      </c>
      <c r="F246" s="214">
        <v>0.6191023550482504</v>
      </c>
      <c r="G246" s="214">
        <v>2.444019006074051</v>
      </c>
      <c r="H246" s="214">
        <v>1.9990755091497403</v>
      </c>
      <c r="I246" s="214">
        <v>4.9626097142571632</v>
      </c>
      <c r="J246" s="214">
        <v>2.7248915351241578</v>
      </c>
      <c r="K246" s="215">
        <v>6.9207611343475666</v>
      </c>
      <c r="M246" s="358" t="s">
        <v>117</v>
      </c>
      <c r="N246" s="214">
        <f t="shared" si="59"/>
        <v>23.04886730958135</v>
      </c>
      <c r="O246" s="214">
        <f t="shared" si="60"/>
        <v>21.436149897041542</v>
      </c>
      <c r="P246" s="214">
        <f t="shared" si="61"/>
        <v>10.784260950734842</v>
      </c>
      <c r="Q246" s="214">
        <f t="shared" si="62"/>
        <v>32.393173945285042</v>
      </c>
      <c r="R246" s="214">
        <f t="shared" si="63"/>
        <v>34.511208893201115</v>
      </c>
      <c r="S246" s="214">
        <f t="shared" si="64"/>
        <v>46.857558048825439</v>
      </c>
      <c r="T246" s="215">
        <f t="shared" si="65"/>
        <v>33.716578417767195</v>
      </c>
    </row>
    <row r="247" spans="2:20" ht="15.75" thickBot="1" x14ac:dyDescent="0.3">
      <c r="B247" s="222" t="s">
        <v>118</v>
      </c>
      <c r="C247" s="352">
        <v>2.0067965274805317</v>
      </c>
      <c r="D247" s="225">
        <v>1.8069854307589384</v>
      </c>
      <c r="E247" s="225">
        <v>2.2500840614823381</v>
      </c>
      <c r="F247" s="225">
        <v>1.5269221095782866</v>
      </c>
      <c r="G247" s="225">
        <v>2.0028881617568741</v>
      </c>
      <c r="H247" s="225">
        <v>1.643716736492963</v>
      </c>
      <c r="I247" s="225">
        <v>1.4728752415402739</v>
      </c>
      <c r="J247" s="225">
        <v>1.278929089183467</v>
      </c>
      <c r="K247" s="226">
        <v>1.8911491007666383</v>
      </c>
      <c r="M247" s="359" t="s">
        <v>118</v>
      </c>
      <c r="N247" s="354">
        <f t="shared" si="59"/>
        <v>35.499567846463847</v>
      </c>
      <c r="O247" s="354">
        <f t="shared" si="60"/>
        <v>42.373888448046962</v>
      </c>
      <c r="P247" s="354">
        <f t="shared" si="61"/>
        <v>31.354114800464689</v>
      </c>
      <c r="Q247" s="354">
        <f t="shared" si="62"/>
        <v>37.258599215515041</v>
      </c>
      <c r="R247" s="354">
        <f t="shared" si="63"/>
        <v>30.68193558750653</v>
      </c>
      <c r="S247" s="354">
        <f t="shared" si="64"/>
        <v>26.000334901635831</v>
      </c>
      <c r="T247" s="355">
        <f t="shared" si="65"/>
        <v>18.562914981090618</v>
      </c>
    </row>
    <row r="248" spans="2:20" ht="15.75" thickBot="1" x14ac:dyDescent="0.3">
      <c r="B248" s="204" t="s">
        <v>119</v>
      </c>
      <c r="C248" s="333">
        <v>1.4763458323700027</v>
      </c>
      <c r="D248" s="248">
        <v>1.4901503385919355</v>
      </c>
      <c r="E248" s="248">
        <v>1.7325059359840849</v>
      </c>
      <c r="F248" s="248">
        <v>1.5109950302617876</v>
      </c>
      <c r="G248" s="248">
        <v>1.6481468835058486</v>
      </c>
      <c r="H248" s="248">
        <v>1.555702298292609</v>
      </c>
      <c r="I248" s="248">
        <v>2.6780261339192792</v>
      </c>
      <c r="J248" s="248">
        <v>2.1588339745982124</v>
      </c>
      <c r="K248" s="249">
        <v>2.8300889225773003</v>
      </c>
      <c r="M248" s="341" t="s">
        <v>119</v>
      </c>
      <c r="N248" s="248">
        <f t="shared" si="59"/>
        <v>27.455153321394604</v>
      </c>
      <c r="O248" s="248">
        <f t="shared" si="60"/>
        <v>27.665946547978017</v>
      </c>
      <c r="P248" s="248">
        <f t="shared" si="61"/>
        <v>25.564755881205997</v>
      </c>
      <c r="Q248" s="248">
        <f t="shared" si="62"/>
        <v>26.931494124712263</v>
      </c>
      <c r="R248" s="248">
        <f t="shared" si="63"/>
        <v>25.84275035189841</v>
      </c>
      <c r="S248" s="248">
        <f t="shared" si="64"/>
        <v>30.530097948171107</v>
      </c>
      <c r="T248" s="249">
        <f t="shared" si="65"/>
        <v>27.767608829543693</v>
      </c>
    </row>
    <row r="249" spans="2:20" x14ac:dyDescent="0.25">
      <c r="B249" s="109" t="s">
        <v>283</v>
      </c>
    </row>
  </sheetData>
  <sortState ref="G8:AP13">
    <sortCondition ref="G8:G13"/>
  </sortState>
  <mergeCells count="7">
    <mergeCell ref="A187:I187"/>
    <mergeCell ref="A231:I231"/>
    <mergeCell ref="B1:K1"/>
    <mergeCell ref="A3:I3"/>
    <mergeCell ref="A83:I83"/>
    <mergeCell ref="A123:I123"/>
    <mergeCell ref="A166:I16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145"/>
  <sheetViews>
    <sheetView showGridLines="0" topLeftCell="A46" workbookViewId="0">
      <selection activeCell="G117" sqref="G117"/>
    </sheetView>
  </sheetViews>
  <sheetFormatPr defaultRowHeight="15" x14ac:dyDescent="0.25"/>
  <cols>
    <col min="1" max="1" width="11.85546875" style="9" customWidth="1"/>
    <col min="2" max="2" width="21.28515625" style="9" customWidth="1"/>
    <col min="3" max="7" width="9.140625" style="9"/>
    <col min="8" max="9" width="9.42578125" style="9" customWidth="1"/>
    <col min="10" max="10" width="21.28515625" style="9" customWidth="1"/>
    <col min="11" max="11" width="10.42578125" style="9" customWidth="1"/>
    <col min="12" max="16384" width="9.140625" style="9"/>
  </cols>
  <sheetData>
    <row r="1" spans="1:11" ht="18.75" x14ac:dyDescent="0.3">
      <c r="A1" s="3" t="s">
        <v>306</v>
      </c>
      <c r="B1" s="264" t="s">
        <v>302</v>
      </c>
      <c r="C1" s="265"/>
      <c r="D1" s="265"/>
      <c r="E1" s="265"/>
      <c r="F1" s="265"/>
      <c r="G1" s="265"/>
      <c r="H1" s="265"/>
      <c r="I1" s="265"/>
      <c r="J1" s="265"/>
      <c r="K1" s="266"/>
    </row>
    <row r="3" spans="1:1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2"/>
    </row>
    <row r="5" spans="1:11" ht="15.75" thickBot="1" x14ac:dyDescent="0.3">
      <c r="B5" s="131" t="s">
        <v>227</v>
      </c>
    </row>
    <row r="6" spans="1:11" ht="15.75" thickBot="1" x14ac:dyDescent="0.3">
      <c r="B6" s="19" t="s">
        <v>0</v>
      </c>
      <c r="C6" s="21">
        <v>2007</v>
      </c>
    </row>
    <row r="7" spans="1:11" x14ac:dyDescent="0.25">
      <c r="B7" s="22" t="s">
        <v>51</v>
      </c>
      <c r="C7" s="24">
        <v>34.9</v>
      </c>
    </row>
    <row r="8" spans="1:11" x14ac:dyDescent="0.25">
      <c r="B8" s="25" t="s">
        <v>52</v>
      </c>
      <c r="C8" s="27">
        <v>40.5</v>
      </c>
    </row>
    <row r="9" spans="1:11" x14ac:dyDescent="0.25">
      <c r="B9" s="25" t="s">
        <v>53</v>
      </c>
      <c r="C9" s="27">
        <v>36.4</v>
      </c>
    </row>
    <row r="10" spans="1:11" x14ac:dyDescent="0.25">
      <c r="B10" s="25" t="s">
        <v>54</v>
      </c>
      <c r="C10" s="27">
        <v>37.6</v>
      </c>
    </row>
    <row r="11" spans="1:11" x14ac:dyDescent="0.25">
      <c r="B11" s="25" t="s">
        <v>55</v>
      </c>
      <c r="C11" s="27">
        <v>44.5</v>
      </c>
    </row>
    <row r="12" spans="1:11" x14ac:dyDescent="0.25">
      <c r="B12" s="25" t="s">
        <v>206</v>
      </c>
      <c r="C12" s="27">
        <v>45.4</v>
      </c>
    </row>
    <row r="13" spans="1:11" x14ac:dyDescent="0.25">
      <c r="B13" s="25" t="s">
        <v>56</v>
      </c>
      <c r="C13" s="27">
        <v>42.1</v>
      </c>
    </row>
    <row r="14" spans="1:11" x14ac:dyDescent="0.25">
      <c r="B14" s="25" t="s">
        <v>57</v>
      </c>
      <c r="C14" s="27">
        <v>14.5</v>
      </c>
    </row>
    <row r="15" spans="1:11" x14ac:dyDescent="0.25">
      <c r="B15" s="25" t="s">
        <v>58</v>
      </c>
      <c r="C15" s="27">
        <v>30.9</v>
      </c>
    </row>
    <row r="16" spans="1:11" x14ac:dyDescent="0.25">
      <c r="B16" s="25" t="s">
        <v>59</v>
      </c>
      <c r="C16" s="27" t="s">
        <v>167</v>
      </c>
    </row>
    <row r="17" spans="2:3" x14ac:dyDescent="0.25">
      <c r="B17" s="25" t="s">
        <v>61</v>
      </c>
      <c r="C17" s="27">
        <v>22.2</v>
      </c>
    </row>
    <row r="18" spans="2:3" x14ac:dyDescent="0.25">
      <c r="B18" s="25" t="s">
        <v>62</v>
      </c>
      <c r="C18" s="27">
        <v>40.6</v>
      </c>
    </row>
    <row r="19" spans="2:3" x14ac:dyDescent="0.25">
      <c r="B19" s="25" t="s">
        <v>63</v>
      </c>
      <c r="C19" s="27">
        <v>32.700000000000003</v>
      </c>
    </row>
    <row r="20" spans="2:3" x14ac:dyDescent="0.25">
      <c r="B20" s="25" t="s">
        <v>64</v>
      </c>
      <c r="C20" s="27">
        <v>33.9</v>
      </c>
    </row>
    <row r="21" spans="2:3" x14ac:dyDescent="0.25">
      <c r="B21" s="25" t="s">
        <v>65</v>
      </c>
      <c r="C21" s="27">
        <v>9</v>
      </c>
    </row>
    <row r="22" spans="2:3" x14ac:dyDescent="0.25">
      <c r="B22" s="25" t="s">
        <v>66</v>
      </c>
      <c r="C22" s="27" t="s">
        <v>168</v>
      </c>
    </row>
    <row r="23" spans="2:3" x14ac:dyDescent="0.25">
      <c r="B23" s="25" t="s">
        <v>68</v>
      </c>
      <c r="C23" s="27">
        <v>44.6</v>
      </c>
    </row>
    <row r="24" spans="2:3" x14ac:dyDescent="0.25">
      <c r="B24" s="25" t="s">
        <v>69</v>
      </c>
      <c r="C24" s="27">
        <v>41.9</v>
      </c>
    </row>
    <row r="25" spans="2:3" x14ac:dyDescent="0.25">
      <c r="B25" s="25" t="s">
        <v>70</v>
      </c>
      <c r="C25" s="27">
        <v>21.8</v>
      </c>
    </row>
    <row r="26" spans="2:3" x14ac:dyDescent="0.25">
      <c r="B26" s="25" t="s">
        <v>71</v>
      </c>
      <c r="C26" s="27">
        <v>26.4</v>
      </c>
    </row>
    <row r="27" spans="2:3" x14ac:dyDescent="0.25">
      <c r="B27" s="25" t="s">
        <v>72</v>
      </c>
      <c r="C27" s="27">
        <v>7.4</v>
      </c>
    </row>
    <row r="28" spans="2:3" x14ac:dyDescent="0.25">
      <c r="B28" s="25" t="s">
        <v>73</v>
      </c>
      <c r="C28" s="27">
        <v>40.6</v>
      </c>
    </row>
    <row r="29" spans="2:3" x14ac:dyDescent="0.25">
      <c r="B29" s="25" t="s">
        <v>74</v>
      </c>
      <c r="C29" s="27">
        <v>44</v>
      </c>
    </row>
    <row r="30" spans="2:3" x14ac:dyDescent="0.25">
      <c r="B30" s="25" t="s">
        <v>75</v>
      </c>
      <c r="C30" s="27">
        <v>55</v>
      </c>
    </row>
    <row r="31" spans="2:3" x14ac:dyDescent="0.25">
      <c r="B31" s="25" t="s">
        <v>76</v>
      </c>
      <c r="C31" s="27">
        <v>73.400000000000006</v>
      </c>
    </row>
    <row r="32" spans="2:3" x14ac:dyDescent="0.25">
      <c r="B32" s="25" t="s">
        <v>77</v>
      </c>
      <c r="C32" s="27">
        <v>49.3</v>
      </c>
    </row>
    <row r="33" spans="2:11" x14ac:dyDescent="0.25">
      <c r="B33" s="25" t="s">
        <v>78</v>
      </c>
      <c r="C33" s="27">
        <v>54.6</v>
      </c>
    </row>
    <row r="34" spans="2:11" x14ac:dyDescent="0.25">
      <c r="B34" s="25" t="s">
        <v>79</v>
      </c>
      <c r="C34" s="27">
        <v>21.2</v>
      </c>
    </row>
    <row r="35" spans="2:11" ht="15.75" thickBot="1" x14ac:dyDescent="0.3">
      <c r="B35" s="28" t="s">
        <v>80</v>
      </c>
      <c r="C35" s="30">
        <v>14.1</v>
      </c>
    </row>
    <row r="36" spans="2:11" x14ac:dyDescent="0.25">
      <c r="B36" s="41" t="s">
        <v>176</v>
      </c>
    </row>
    <row r="38" spans="2:11" ht="15.75" thickBot="1" x14ac:dyDescent="0.3">
      <c r="B38" s="305" t="s">
        <v>319</v>
      </c>
      <c r="J38" s="305" t="s">
        <v>320</v>
      </c>
    </row>
    <row r="39" spans="2:11" ht="15.75" thickBot="1" x14ac:dyDescent="0.3">
      <c r="B39" s="295" t="s">
        <v>0</v>
      </c>
      <c r="C39" s="296" t="s">
        <v>83</v>
      </c>
      <c r="J39" s="313" t="s">
        <v>0</v>
      </c>
      <c r="K39" s="330">
        <v>2007</v>
      </c>
    </row>
    <row r="40" spans="2:11" x14ac:dyDescent="0.25">
      <c r="B40" s="297" t="s">
        <v>1</v>
      </c>
      <c r="C40" s="298">
        <v>20.9</v>
      </c>
      <c r="J40" s="297" t="s">
        <v>1</v>
      </c>
      <c r="K40" s="329">
        <f>C40/C7*100</f>
        <v>59.885386819484246</v>
      </c>
    </row>
    <row r="41" spans="2:11" x14ac:dyDescent="0.25">
      <c r="B41" s="299" t="s">
        <v>2</v>
      </c>
      <c r="C41" s="300">
        <v>23.5</v>
      </c>
      <c r="J41" s="299" t="s">
        <v>2</v>
      </c>
      <c r="K41" s="311">
        <f t="shared" ref="K41:K69" si="0">C41/C8*100</f>
        <v>58.024691358024697</v>
      </c>
    </row>
    <row r="42" spans="2:11" x14ac:dyDescent="0.25">
      <c r="B42" s="299" t="s">
        <v>3</v>
      </c>
      <c r="C42" s="300">
        <v>20.3</v>
      </c>
      <c r="J42" s="299" t="s">
        <v>3</v>
      </c>
      <c r="K42" s="311">
        <f t="shared" si="0"/>
        <v>55.769230769230774</v>
      </c>
    </row>
    <row r="43" spans="2:11" x14ac:dyDescent="0.25">
      <c r="B43" s="299" t="s">
        <v>4</v>
      </c>
      <c r="C43" s="301">
        <v>21.7</v>
      </c>
      <c r="J43" s="299" t="s">
        <v>4</v>
      </c>
      <c r="K43" s="319">
        <f t="shared" si="0"/>
        <v>57.712765957446813</v>
      </c>
    </row>
    <row r="44" spans="2:11" x14ac:dyDescent="0.25">
      <c r="B44" s="299" t="s">
        <v>5</v>
      </c>
      <c r="C44" s="300">
        <v>28.6</v>
      </c>
      <c r="J44" s="299" t="s">
        <v>5</v>
      </c>
      <c r="K44" s="311">
        <f t="shared" si="0"/>
        <v>64.269662921348313</v>
      </c>
    </row>
    <row r="45" spans="2:11" x14ac:dyDescent="0.25">
      <c r="B45" s="299" t="s">
        <v>98</v>
      </c>
      <c r="C45" s="300">
        <v>28.2</v>
      </c>
      <c r="J45" s="299" t="s">
        <v>98</v>
      </c>
      <c r="K45" s="311">
        <f t="shared" si="0"/>
        <v>62.114537444933923</v>
      </c>
    </row>
    <row r="46" spans="2:11" x14ac:dyDescent="0.25">
      <c r="B46" s="299" t="s">
        <v>7</v>
      </c>
      <c r="C46" s="300">
        <v>27.5</v>
      </c>
      <c r="J46" s="299" t="s">
        <v>7</v>
      </c>
      <c r="K46" s="311">
        <f t="shared" si="0"/>
        <v>65.320665083135381</v>
      </c>
    </row>
    <row r="47" spans="2:11" x14ac:dyDescent="0.25">
      <c r="B47" s="299" t="s">
        <v>8</v>
      </c>
      <c r="C47" s="300">
        <v>5.0999999999999996</v>
      </c>
      <c r="J47" s="299" t="s">
        <v>8</v>
      </c>
      <c r="K47" s="311">
        <f t="shared" si="0"/>
        <v>35.172413793103445</v>
      </c>
    </row>
    <row r="48" spans="2:11" x14ac:dyDescent="0.25">
      <c r="B48" s="299" t="s">
        <v>9</v>
      </c>
      <c r="C48" s="302">
        <v>17</v>
      </c>
      <c r="J48" s="299" t="s">
        <v>9</v>
      </c>
      <c r="K48" s="311">
        <f t="shared" si="0"/>
        <v>55.016181229773466</v>
      </c>
    </row>
    <row r="49" spans="2:11" x14ac:dyDescent="0.25">
      <c r="B49" s="299" t="s">
        <v>10</v>
      </c>
      <c r="C49" s="300">
        <v>16.2</v>
      </c>
      <c r="J49" s="299" t="s">
        <v>10</v>
      </c>
      <c r="K49" s="311" t="e">
        <f t="shared" si="0"/>
        <v>#VALUE!</v>
      </c>
    </row>
    <row r="50" spans="2:11" x14ac:dyDescent="0.25">
      <c r="B50" s="299" t="s">
        <v>11</v>
      </c>
      <c r="C50" s="300">
        <v>11.8</v>
      </c>
      <c r="J50" s="299" t="s">
        <v>11</v>
      </c>
      <c r="K50" s="311">
        <f t="shared" si="0"/>
        <v>53.153153153153156</v>
      </c>
    </row>
    <row r="51" spans="2:11" x14ac:dyDescent="0.25">
      <c r="B51" s="299" t="s">
        <v>12</v>
      </c>
      <c r="C51" s="300">
        <v>20.100000000000001</v>
      </c>
      <c r="J51" s="299" t="s">
        <v>12</v>
      </c>
      <c r="K51" s="311">
        <f t="shared" si="0"/>
        <v>49.50738916256158</v>
      </c>
    </row>
    <row r="52" spans="2:11" x14ac:dyDescent="0.25">
      <c r="B52" s="299" t="s">
        <v>13</v>
      </c>
      <c r="C52" s="300">
        <v>21.8</v>
      </c>
      <c r="J52" s="299" t="s">
        <v>13</v>
      </c>
      <c r="K52" s="311">
        <f t="shared" si="0"/>
        <v>66.666666666666657</v>
      </c>
    </row>
    <row r="53" spans="2:11" x14ac:dyDescent="0.25">
      <c r="B53" s="299" t="s">
        <v>14</v>
      </c>
      <c r="C53" s="302">
        <v>19</v>
      </c>
      <c r="J53" s="299" t="s">
        <v>14</v>
      </c>
      <c r="K53" s="311">
        <f t="shared" si="0"/>
        <v>56.047197640117993</v>
      </c>
    </row>
    <row r="54" spans="2:11" x14ac:dyDescent="0.25">
      <c r="B54" s="299" t="s">
        <v>15</v>
      </c>
      <c r="C54" s="300">
        <v>2.5</v>
      </c>
      <c r="J54" s="299" t="s">
        <v>15</v>
      </c>
      <c r="K54" s="311">
        <f t="shared" si="0"/>
        <v>27.777777777777779</v>
      </c>
    </row>
    <row r="55" spans="2:11" x14ac:dyDescent="0.25">
      <c r="B55" s="299" t="s">
        <v>16</v>
      </c>
      <c r="C55" s="300">
        <v>16.2</v>
      </c>
      <c r="J55" s="299" t="s">
        <v>16</v>
      </c>
      <c r="K55" s="311" t="e">
        <f t="shared" si="0"/>
        <v>#VALUE!</v>
      </c>
    </row>
    <row r="56" spans="2:11" x14ac:dyDescent="0.25">
      <c r="B56" s="299" t="s">
        <v>17</v>
      </c>
      <c r="C56" s="300">
        <v>28.7</v>
      </c>
      <c r="J56" s="299" t="s">
        <v>17</v>
      </c>
      <c r="K56" s="311">
        <f t="shared" si="0"/>
        <v>64.349775784753362</v>
      </c>
    </row>
    <row r="57" spans="2:11" x14ac:dyDescent="0.25">
      <c r="B57" s="299" t="s">
        <v>18</v>
      </c>
      <c r="C57" s="300">
        <v>25.4</v>
      </c>
      <c r="J57" s="299" t="s">
        <v>18</v>
      </c>
      <c r="K57" s="311">
        <f t="shared" si="0"/>
        <v>60.620525059665873</v>
      </c>
    </row>
    <row r="58" spans="2:11" x14ac:dyDescent="0.25">
      <c r="B58" s="299" t="s">
        <v>19</v>
      </c>
      <c r="C58" s="300">
        <v>6.8</v>
      </c>
      <c r="J58" s="299" t="s">
        <v>19</v>
      </c>
      <c r="K58" s="311">
        <f t="shared" si="0"/>
        <v>31.192660550458712</v>
      </c>
    </row>
    <row r="59" spans="2:11" x14ac:dyDescent="0.25">
      <c r="B59" s="299" t="s">
        <v>20</v>
      </c>
      <c r="C59" s="300">
        <v>10.9</v>
      </c>
      <c r="J59" s="299" t="s">
        <v>20</v>
      </c>
      <c r="K59" s="311">
        <f t="shared" si="0"/>
        <v>41.287878787878789</v>
      </c>
    </row>
    <row r="60" spans="2:11" x14ac:dyDescent="0.25">
      <c r="B60" s="299" t="s">
        <v>21</v>
      </c>
      <c r="C60" s="300">
        <v>2.5</v>
      </c>
      <c r="J60" s="299" t="s">
        <v>21</v>
      </c>
      <c r="K60" s="311">
        <f t="shared" si="0"/>
        <v>33.783783783783782</v>
      </c>
    </row>
    <row r="61" spans="2:11" x14ac:dyDescent="0.25">
      <c r="B61" s="299" t="s">
        <v>22</v>
      </c>
      <c r="C61" s="300">
        <v>22.2</v>
      </c>
      <c r="J61" s="299" t="s">
        <v>22</v>
      </c>
      <c r="K61" s="311">
        <f t="shared" si="0"/>
        <v>54.679802955665025</v>
      </c>
    </row>
    <row r="62" spans="2:11" x14ac:dyDescent="0.25">
      <c r="B62" s="299" t="s">
        <v>23</v>
      </c>
      <c r="C62" s="300">
        <v>23.8</v>
      </c>
      <c r="J62" s="299" t="s">
        <v>23</v>
      </c>
      <c r="K62" s="311">
        <f t="shared" si="0"/>
        <v>54.090909090909086</v>
      </c>
    </row>
    <row r="63" spans="2:11" x14ac:dyDescent="0.25">
      <c r="B63" s="299" t="s">
        <v>24</v>
      </c>
      <c r="C63" s="300">
        <v>37.799999999999997</v>
      </c>
      <c r="J63" s="299" t="s">
        <v>24</v>
      </c>
      <c r="K63" s="311">
        <f t="shared" si="0"/>
        <v>68.72727272727272</v>
      </c>
    </row>
    <row r="64" spans="2:11" x14ac:dyDescent="0.25">
      <c r="B64" s="299" t="s">
        <v>25</v>
      </c>
      <c r="C64" s="300">
        <v>60.6</v>
      </c>
      <c r="J64" s="299" t="s">
        <v>25</v>
      </c>
      <c r="K64" s="311">
        <f t="shared" si="0"/>
        <v>82.561307901907355</v>
      </c>
    </row>
    <row r="65" spans="2:11" x14ac:dyDescent="0.25">
      <c r="B65" s="299" t="s">
        <v>26</v>
      </c>
      <c r="C65" s="302">
        <v>37</v>
      </c>
      <c r="J65" s="299" t="s">
        <v>26</v>
      </c>
      <c r="K65" s="311">
        <f t="shared" si="0"/>
        <v>75.050709939148078</v>
      </c>
    </row>
    <row r="66" spans="2:11" x14ac:dyDescent="0.25">
      <c r="B66" s="299" t="s">
        <v>27</v>
      </c>
      <c r="C66" s="300">
        <v>41.2</v>
      </c>
      <c r="J66" s="299" t="s">
        <v>27</v>
      </c>
      <c r="K66" s="311">
        <f t="shared" si="0"/>
        <v>75.45787545787546</v>
      </c>
    </row>
    <row r="67" spans="2:11" x14ac:dyDescent="0.25">
      <c r="B67" s="299" t="s">
        <v>39</v>
      </c>
      <c r="C67" s="300">
        <v>36.9</v>
      </c>
      <c r="J67" s="299" t="s">
        <v>39</v>
      </c>
      <c r="K67" s="311">
        <f t="shared" si="0"/>
        <v>174.0566037735849</v>
      </c>
    </row>
    <row r="68" spans="2:11" x14ac:dyDescent="0.25">
      <c r="B68" s="299" t="s">
        <v>28</v>
      </c>
      <c r="C68" s="302">
        <v>9</v>
      </c>
      <c r="J68" s="299" t="s">
        <v>28</v>
      </c>
      <c r="K68" s="311">
        <f t="shared" si="0"/>
        <v>63.829787234042556</v>
      </c>
    </row>
    <row r="69" spans="2:11" ht="15.75" thickBot="1" x14ac:dyDescent="0.3">
      <c r="B69" s="303" t="s">
        <v>29</v>
      </c>
      <c r="C69" s="304">
        <v>4.4000000000000004</v>
      </c>
      <c r="J69" s="303" t="s">
        <v>29</v>
      </c>
      <c r="K69" s="312" t="e">
        <f t="shared" si="0"/>
        <v>#DIV/0!</v>
      </c>
    </row>
    <row r="70" spans="2:11" x14ac:dyDescent="0.25">
      <c r="B70" s="41" t="s">
        <v>321</v>
      </c>
    </row>
    <row r="72" spans="2:11" ht="15.75" thickBot="1" x14ac:dyDescent="0.3">
      <c r="B72" s="305" t="s">
        <v>322</v>
      </c>
      <c r="J72" s="305" t="s">
        <v>323</v>
      </c>
    </row>
    <row r="73" spans="2:11" ht="15.75" thickBot="1" x14ac:dyDescent="0.3">
      <c r="B73" s="295" t="s">
        <v>0</v>
      </c>
      <c r="C73" s="296" t="s">
        <v>83</v>
      </c>
      <c r="J73" s="295" t="s">
        <v>0</v>
      </c>
      <c r="K73" s="204">
        <v>2007</v>
      </c>
    </row>
    <row r="74" spans="2:11" x14ac:dyDescent="0.25">
      <c r="B74" s="299" t="s">
        <v>1</v>
      </c>
      <c r="C74" s="314">
        <v>17.5</v>
      </c>
      <c r="J74" s="306" t="s">
        <v>1</v>
      </c>
      <c r="K74" s="328">
        <f>C74/C7*100</f>
        <v>50.143266475644701</v>
      </c>
    </row>
    <row r="75" spans="2:11" x14ac:dyDescent="0.25">
      <c r="B75" s="299" t="s">
        <v>2</v>
      </c>
      <c r="C75" s="314">
        <v>19.8</v>
      </c>
      <c r="J75" s="307" t="s">
        <v>2</v>
      </c>
      <c r="K75" s="320">
        <f t="shared" ref="K75:K103" si="1">C75/C8*100</f>
        <v>48.888888888888893</v>
      </c>
    </row>
    <row r="76" spans="2:11" x14ac:dyDescent="0.25">
      <c r="B76" s="299" t="s">
        <v>3</v>
      </c>
      <c r="C76" s="314">
        <v>15.1</v>
      </c>
      <c r="J76" s="307" t="s">
        <v>3</v>
      </c>
      <c r="K76" s="320">
        <f t="shared" si="1"/>
        <v>41.483516483516489</v>
      </c>
    </row>
    <row r="77" spans="2:11" x14ac:dyDescent="0.25">
      <c r="B77" s="299" t="s">
        <v>4</v>
      </c>
      <c r="C77" s="315">
        <v>14.8</v>
      </c>
      <c r="J77" s="307" t="s">
        <v>4</v>
      </c>
      <c r="K77" s="321">
        <f t="shared" si="1"/>
        <v>39.361702127659576</v>
      </c>
    </row>
    <row r="78" spans="2:11" x14ac:dyDescent="0.25">
      <c r="B78" s="299" t="s">
        <v>5</v>
      </c>
      <c r="C78" s="314">
        <v>29.9</v>
      </c>
      <c r="J78" s="307" t="s">
        <v>5</v>
      </c>
      <c r="K78" s="320">
        <f t="shared" si="1"/>
        <v>67.19101123595506</v>
      </c>
    </row>
    <row r="79" spans="2:11" x14ac:dyDescent="0.25">
      <c r="B79" s="299" t="s">
        <v>98</v>
      </c>
      <c r="C79" s="314">
        <v>19.899999999999999</v>
      </c>
      <c r="J79" s="307" t="s">
        <v>98</v>
      </c>
      <c r="K79" s="320">
        <f t="shared" si="1"/>
        <v>43.832599118942724</v>
      </c>
    </row>
    <row r="80" spans="2:11" x14ac:dyDescent="0.25">
      <c r="B80" s="299" t="s">
        <v>7</v>
      </c>
      <c r="C80" s="314">
        <v>19.7</v>
      </c>
      <c r="J80" s="307" t="s">
        <v>7</v>
      </c>
      <c r="K80" s="320">
        <f t="shared" si="1"/>
        <v>46.793349168646074</v>
      </c>
    </row>
    <row r="81" spans="2:11" x14ac:dyDescent="0.25">
      <c r="B81" s="299" t="s">
        <v>8</v>
      </c>
      <c r="C81" s="316">
        <v>4</v>
      </c>
      <c r="J81" s="307" t="s">
        <v>8</v>
      </c>
      <c r="K81" s="320">
        <f t="shared" si="1"/>
        <v>27.586206896551722</v>
      </c>
    </row>
    <row r="82" spans="2:11" x14ac:dyDescent="0.25">
      <c r="B82" s="299" t="s">
        <v>9</v>
      </c>
      <c r="C82" s="316">
        <v>17</v>
      </c>
      <c r="J82" s="307" t="s">
        <v>9</v>
      </c>
      <c r="K82" s="320">
        <f t="shared" si="1"/>
        <v>55.016181229773466</v>
      </c>
    </row>
    <row r="83" spans="2:11" x14ac:dyDescent="0.25">
      <c r="B83" s="299" t="s">
        <v>10</v>
      </c>
      <c r="C83" s="314">
        <v>19.100000000000001</v>
      </c>
      <c r="J83" s="307" t="s">
        <v>10</v>
      </c>
      <c r="K83" s="320" t="e">
        <f t="shared" si="1"/>
        <v>#VALUE!</v>
      </c>
    </row>
    <row r="84" spans="2:11" x14ac:dyDescent="0.25">
      <c r="B84" s="299" t="s">
        <v>11</v>
      </c>
      <c r="C84" s="314">
        <v>8.1999999999999993</v>
      </c>
      <c r="J84" s="307" t="s">
        <v>11</v>
      </c>
      <c r="K84" s="320">
        <f t="shared" si="1"/>
        <v>36.936936936936938</v>
      </c>
    </row>
    <row r="85" spans="2:11" x14ac:dyDescent="0.25">
      <c r="B85" s="299" t="s">
        <v>12</v>
      </c>
      <c r="C85" s="316">
        <v>16</v>
      </c>
      <c r="J85" s="307" t="s">
        <v>12</v>
      </c>
      <c r="K85" s="320">
        <f t="shared" si="1"/>
        <v>39.408866995073886</v>
      </c>
    </row>
    <row r="86" spans="2:11" x14ac:dyDescent="0.25">
      <c r="B86" s="299" t="s">
        <v>13</v>
      </c>
      <c r="C86" s="316">
        <v>11</v>
      </c>
      <c r="J86" s="307" t="s">
        <v>13</v>
      </c>
      <c r="K86" s="320">
        <f t="shared" si="1"/>
        <v>33.639143730886843</v>
      </c>
    </row>
    <row r="87" spans="2:11" x14ac:dyDescent="0.25">
      <c r="B87" s="299" t="s">
        <v>14</v>
      </c>
      <c r="C87" s="314">
        <v>8.8000000000000007</v>
      </c>
      <c r="J87" s="307" t="s">
        <v>14</v>
      </c>
      <c r="K87" s="320">
        <f t="shared" si="1"/>
        <v>25.958702064896759</v>
      </c>
    </row>
    <row r="88" spans="2:11" x14ac:dyDescent="0.25">
      <c r="B88" s="299" t="s">
        <v>15</v>
      </c>
      <c r="C88" s="314">
        <v>2.6</v>
      </c>
      <c r="J88" s="307" t="s">
        <v>15</v>
      </c>
      <c r="K88" s="320">
        <f t="shared" si="1"/>
        <v>28.888888888888893</v>
      </c>
    </row>
    <row r="89" spans="2:11" x14ac:dyDescent="0.25">
      <c r="B89" s="299" t="s">
        <v>16</v>
      </c>
      <c r="C89" s="314">
        <v>22.5</v>
      </c>
      <c r="J89" s="307" t="s">
        <v>16</v>
      </c>
      <c r="K89" s="320" t="e">
        <f t="shared" si="1"/>
        <v>#VALUE!</v>
      </c>
    </row>
    <row r="90" spans="2:11" x14ac:dyDescent="0.25">
      <c r="B90" s="299" t="s">
        <v>17</v>
      </c>
      <c r="C90" s="314">
        <v>25.4</v>
      </c>
      <c r="J90" s="307" t="s">
        <v>17</v>
      </c>
      <c r="K90" s="320">
        <f t="shared" si="1"/>
        <v>56.950672645739907</v>
      </c>
    </row>
    <row r="91" spans="2:11" x14ac:dyDescent="0.25">
      <c r="B91" s="299" t="s">
        <v>18</v>
      </c>
      <c r="C91" s="314">
        <v>19.100000000000001</v>
      </c>
      <c r="J91" s="307" t="s">
        <v>18</v>
      </c>
      <c r="K91" s="320">
        <f t="shared" si="1"/>
        <v>45.584725536992842</v>
      </c>
    </row>
    <row r="92" spans="2:11" x14ac:dyDescent="0.25">
      <c r="B92" s="299" t="s">
        <v>19</v>
      </c>
      <c r="C92" s="314">
        <v>4.7</v>
      </c>
      <c r="J92" s="307" t="s">
        <v>19</v>
      </c>
      <c r="K92" s="320">
        <f t="shared" si="1"/>
        <v>21.559633027522938</v>
      </c>
    </row>
    <row r="93" spans="2:11" x14ac:dyDescent="0.25">
      <c r="B93" s="299" t="s">
        <v>20</v>
      </c>
      <c r="C93" s="314">
        <v>15.9</v>
      </c>
      <c r="J93" s="307" t="s">
        <v>20</v>
      </c>
      <c r="K93" s="320">
        <f t="shared" si="1"/>
        <v>60.227272727272727</v>
      </c>
    </row>
    <row r="94" spans="2:11" x14ac:dyDescent="0.25">
      <c r="B94" s="299" t="s">
        <v>21</v>
      </c>
      <c r="C94" s="314">
        <v>1.3</v>
      </c>
      <c r="J94" s="307" t="s">
        <v>21</v>
      </c>
      <c r="K94" s="320">
        <f t="shared" si="1"/>
        <v>17.567567567567568</v>
      </c>
    </row>
    <row r="95" spans="2:11" x14ac:dyDescent="0.25">
      <c r="B95" s="299" t="s">
        <v>22</v>
      </c>
      <c r="C95" s="314">
        <v>12.7</v>
      </c>
      <c r="J95" s="307" t="s">
        <v>22</v>
      </c>
      <c r="K95" s="320">
        <f t="shared" si="1"/>
        <v>31.280788177339897</v>
      </c>
    </row>
    <row r="96" spans="2:11" x14ac:dyDescent="0.25">
      <c r="B96" s="299" t="s">
        <v>23</v>
      </c>
      <c r="C96" s="314">
        <v>14.2</v>
      </c>
      <c r="J96" s="307" t="s">
        <v>23</v>
      </c>
      <c r="K96" s="320">
        <f t="shared" si="1"/>
        <v>32.272727272727266</v>
      </c>
    </row>
    <row r="97" spans="2:14" x14ac:dyDescent="0.25">
      <c r="B97" s="299" t="s">
        <v>24</v>
      </c>
      <c r="C97" s="314">
        <v>35.200000000000003</v>
      </c>
      <c r="J97" s="307" t="s">
        <v>24</v>
      </c>
      <c r="K97" s="320">
        <f t="shared" si="1"/>
        <v>64</v>
      </c>
    </row>
    <row r="98" spans="2:14" x14ac:dyDescent="0.25">
      <c r="B98" s="299" t="s">
        <v>25</v>
      </c>
      <c r="C98" s="314">
        <v>55.9</v>
      </c>
      <c r="J98" s="307" t="s">
        <v>25</v>
      </c>
      <c r="K98" s="320">
        <f t="shared" si="1"/>
        <v>76.158038147138967</v>
      </c>
    </row>
    <row r="99" spans="2:14" x14ac:dyDescent="0.25">
      <c r="B99" s="299" t="s">
        <v>26</v>
      </c>
      <c r="C99" s="314">
        <v>33.4</v>
      </c>
      <c r="J99" s="307" t="s">
        <v>26</v>
      </c>
      <c r="K99" s="320">
        <f t="shared" si="1"/>
        <v>67.748478701825547</v>
      </c>
    </row>
    <row r="100" spans="2:14" x14ac:dyDescent="0.25">
      <c r="B100" s="299" t="s">
        <v>27</v>
      </c>
      <c r="C100" s="314">
        <v>37.799999999999997</v>
      </c>
      <c r="J100" s="307" t="s">
        <v>27</v>
      </c>
      <c r="K100" s="320">
        <f t="shared" si="1"/>
        <v>69.230769230769226</v>
      </c>
    </row>
    <row r="101" spans="2:14" x14ac:dyDescent="0.25">
      <c r="B101" s="299" t="s">
        <v>39</v>
      </c>
      <c r="C101" s="314">
        <v>16.8</v>
      </c>
      <c r="J101" s="307" t="s">
        <v>39</v>
      </c>
      <c r="K101" s="320">
        <f t="shared" si="1"/>
        <v>79.245283018867923</v>
      </c>
    </row>
    <row r="102" spans="2:14" x14ac:dyDescent="0.25">
      <c r="B102" s="299" t="s">
        <v>28</v>
      </c>
      <c r="C102" s="314">
        <v>3.9</v>
      </c>
      <c r="J102" s="307" t="s">
        <v>28</v>
      </c>
      <c r="K102" s="320">
        <f t="shared" si="1"/>
        <v>27.659574468085108</v>
      </c>
    </row>
    <row r="103" spans="2:14" ht="15.75" thickBot="1" x14ac:dyDescent="0.3">
      <c r="B103" s="303" t="s">
        <v>29</v>
      </c>
      <c r="C103" s="317">
        <v>7.3</v>
      </c>
      <c r="J103" s="308" t="s">
        <v>29</v>
      </c>
      <c r="K103" s="322" t="e">
        <f t="shared" si="1"/>
        <v>#DIV/0!</v>
      </c>
    </row>
    <row r="104" spans="2:14" x14ac:dyDescent="0.25">
      <c r="B104" s="41" t="s">
        <v>321</v>
      </c>
    </row>
    <row r="106" spans="2:14" ht="15" customHeight="1" x14ac:dyDescent="0.25">
      <c r="B106" s="331" t="s">
        <v>324</v>
      </c>
      <c r="C106" s="331"/>
      <c r="D106" s="331"/>
      <c r="E106" s="331"/>
      <c r="F106" s="331"/>
      <c r="J106" s="332" t="s">
        <v>325</v>
      </c>
      <c r="K106" s="332"/>
      <c r="L106" s="332"/>
      <c r="M106" s="332"/>
      <c r="N106" s="332"/>
    </row>
    <row r="107" spans="2:14" ht="15.75" thickBot="1" x14ac:dyDescent="0.3">
      <c r="B107" s="331"/>
      <c r="C107" s="331"/>
      <c r="D107" s="331"/>
      <c r="E107" s="331"/>
      <c r="F107" s="331"/>
      <c r="J107" s="332"/>
      <c r="K107" s="332"/>
      <c r="L107" s="332"/>
      <c r="M107" s="332"/>
      <c r="N107" s="332"/>
    </row>
    <row r="108" spans="2:14" ht="15.75" thickBot="1" x14ac:dyDescent="0.3">
      <c r="B108" s="295" t="s">
        <v>0</v>
      </c>
      <c r="C108" s="296" t="s">
        <v>83</v>
      </c>
      <c r="J108" s="295" t="s">
        <v>0</v>
      </c>
      <c r="K108" s="323">
        <v>2007</v>
      </c>
    </row>
    <row r="109" spans="2:14" x14ac:dyDescent="0.25">
      <c r="B109" s="299" t="s">
        <v>1</v>
      </c>
      <c r="C109" s="324">
        <v>24.1</v>
      </c>
      <c r="J109" s="307" t="s">
        <v>1</v>
      </c>
      <c r="K109" s="320">
        <f>C109/C7*100</f>
        <v>69.054441260744994</v>
      </c>
    </row>
    <row r="110" spans="2:14" x14ac:dyDescent="0.25">
      <c r="B110" s="299" t="s">
        <v>2</v>
      </c>
      <c r="C110" s="324">
        <v>34.4</v>
      </c>
      <c r="J110" s="307" t="s">
        <v>2</v>
      </c>
      <c r="K110" s="320">
        <f>C110/C8*100</f>
        <v>84.938271604938265</v>
      </c>
    </row>
    <row r="111" spans="2:14" x14ac:dyDescent="0.25">
      <c r="B111" s="299" t="s">
        <v>3</v>
      </c>
      <c r="C111" s="324">
        <v>7.1</v>
      </c>
      <c r="J111" s="307" t="s">
        <v>3</v>
      </c>
      <c r="K111" s="320">
        <f>C111/C9*100</f>
        <v>19.505494505494507</v>
      </c>
    </row>
    <row r="112" spans="2:14" x14ac:dyDescent="0.25">
      <c r="B112" s="299" t="s">
        <v>4</v>
      </c>
      <c r="C112" s="325">
        <v>12.6</v>
      </c>
      <c r="J112" s="307" t="s">
        <v>4</v>
      </c>
      <c r="K112" s="320">
        <f>C112/C10*100</f>
        <v>33.510638297872333</v>
      </c>
    </row>
    <row r="113" spans="2:11" x14ac:dyDescent="0.25">
      <c r="B113" s="299" t="s">
        <v>5</v>
      </c>
      <c r="C113" s="324">
        <v>30.1</v>
      </c>
      <c r="J113" s="307" t="s">
        <v>5</v>
      </c>
      <c r="K113" s="320">
        <f>C113/C11*100</f>
        <v>67.640449438202253</v>
      </c>
    </row>
    <row r="114" spans="2:11" x14ac:dyDescent="0.25">
      <c r="B114" s="299" t="s">
        <v>98</v>
      </c>
      <c r="C114" s="324">
        <v>29.3</v>
      </c>
      <c r="J114" s="307" t="s">
        <v>98</v>
      </c>
      <c r="K114" s="320">
        <f>C114/C12*100</f>
        <v>64.53744493392071</v>
      </c>
    </row>
    <row r="115" spans="2:11" x14ac:dyDescent="0.25">
      <c r="B115" s="299" t="s">
        <v>7</v>
      </c>
      <c r="C115" s="324">
        <v>17.2</v>
      </c>
      <c r="J115" s="307" t="s">
        <v>7</v>
      </c>
      <c r="K115" s="320">
        <f>C115/C13*100</f>
        <v>40.855106888361043</v>
      </c>
    </row>
    <row r="116" spans="2:11" x14ac:dyDescent="0.25">
      <c r="B116" s="299" t="s">
        <v>8</v>
      </c>
      <c r="C116" s="324">
        <v>13.2</v>
      </c>
      <c r="J116" s="307" t="s">
        <v>8</v>
      </c>
      <c r="K116" s="320">
        <f>C116/C14*100</f>
        <v>91.034482758620683</v>
      </c>
    </row>
    <row r="117" spans="2:11" x14ac:dyDescent="0.25">
      <c r="B117" s="299" t="s">
        <v>9</v>
      </c>
      <c r="C117" s="326">
        <v>25</v>
      </c>
      <c r="J117" s="307" t="s">
        <v>9</v>
      </c>
      <c r="K117" s="320">
        <f>C117/C15*100</f>
        <v>80.906148867313917</v>
      </c>
    </row>
    <row r="118" spans="2:11" x14ac:dyDescent="0.25">
      <c r="B118" s="299" t="s">
        <v>10</v>
      </c>
      <c r="C118" s="324">
        <v>28.6</v>
      </c>
      <c r="J118" s="307" t="s">
        <v>10</v>
      </c>
      <c r="K118" s="320" t="e">
        <f>C118/C16*100</f>
        <v>#VALUE!</v>
      </c>
    </row>
    <row r="119" spans="2:11" x14ac:dyDescent="0.25">
      <c r="B119" s="299" t="s">
        <v>11</v>
      </c>
      <c r="C119" s="324">
        <v>16.899999999999999</v>
      </c>
      <c r="J119" s="307" t="s">
        <v>11</v>
      </c>
      <c r="K119" s="320">
        <f>C119/C17*100</f>
        <v>76.126126126126124</v>
      </c>
    </row>
    <row r="120" spans="2:11" x14ac:dyDescent="0.25">
      <c r="B120" s="299" t="s">
        <v>12</v>
      </c>
      <c r="C120" s="324">
        <v>31.1</v>
      </c>
      <c r="J120" s="307" t="s">
        <v>12</v>
      </c>
      <c r="K120" s="320">
        <f>C120/C18*100</f>
        <v>76.600985221674875</v>
      </c>
    </row>
    <row r="121" spans="2:11" x14ac:dyDescent="0.25">
      <c r="B121" s="299" t="s">
        <v>13</v>
      </c>
      <c r="C121" s="324">
        <v>16.3</v>
      </c>
      <c r="J121" s="307" t="s">
        <v>13</v>
      </c>
      <c r="K121" s="320">
        <f>C121/C19*100</f>
        <v>49.847094801223243</v>
      </c>
    </row>
    <row r="122" spans="2:11" x14ac:dyDescent="0.25">
      <c r="B122" s="299" t="s">
        <v>14</v>
      </c>
      <c r="C122" s="324">
        <v>16.7</v>
      </c>
      <c r="J122" s="307" t="s">
        <v>14</v>
      </c>
      <c r="K122" s="320">
        <f>C122/C20*100</f>
        <v>49.262536873156343</v>
      </c>
    </row>
    <row r="123" spans="2:11" x14ac:dyDescent="0.25">
      <c r="B123" s="299" t="s">
        <v>15</v>
      </c>
      <c r="C123" s="324">
        <v>5.5</v>
      </c>
      <c r="J123" s="307" t="s">
        <v>15</v>
      </c>
      <c r="K123" s="320">
        <f>C123/C21*100</f>
        <v>61.111111111111114</v>
      </c>
    </row>
    <row r="124" spans="2:11" x14ac:dyDescent="0.25">
      <c r="B124" s="299" t="s">
        <v>16</v>
      </c>
      <c r="C124" s="324">
        <v>18.600000000000001</v>
      </c>
      <c r="J124" s="307" t="s">
        <v>16</v>
      </c>
      <c r="K124" s="320" t="e">
        <f>C124/C22*100</f>
        <v>#VALUE!</v>
      </c>
    </row>
    <row r="125" spans="2:11" x14ac:dyDescent="0.25">
      <c r="B125" s="299" t="s">
        <v>17</v>
      </c>
      <c r="C125" s="324">
        <v>41.1</v>
      </c>
      <c r="J125" s="307" t="s">
        <v>17</v>
      </c>
      <c r="K125" s="320">
        <f>C125/C23*100</f>
        <v>92.152466367713004</v>
      </c>
    </row>
    <row r="126" spans="2:11" x14ac:dyDescent="0.25">
      <c r="B126" s="299" t="s">
        <v>18</v>
      </c>
      <c r="C126" s="324">
        <v>41.4</v>
      </c>
      <c r="J126" s="307" t="s">
        <v>18</v>
      </c>
      <c r="K126" s="320">
        <f>C126/C24*100</f>
        <v>98.806682577565624</v>
      </c>
    </row>
    <row r="127" spans="2:11" x14ac:dyDescent="0.25">
      <c r="B127" s="299" t="s">
        <v>19</v>
      </c>
      <c r="C127" s="324">
        <v>13.9</v>
      </c>
      <c r="J127" s="307" t="s">
        <v>19</v>
      </c>
      <c r="K127" s="320">
        <f>C127/C25*100</f>
        <v>63.761467889908253</v>
      </c>
    </row>
    <row r="128" spans="2:11" x14ac:dyDescent="0.25">
      <c r="B128" s="299" t="s">
        <v>20</v>
      </c>
      <c r="C128" s="326">
        <v>21</v>
      </c>
      <c r="J128" s="307" t="s">
        <v>20</v>
      </c>
      <c r="K128" s="320">
        <f>C128/C26*100</f>
        <v>79.545454545454547</v>
      </c>
    </row>
    <row r="129" spans="1:11" x14ac:dyDescent="0.25">
      <c r="B129" s="299" t="s">
        <v>21</v>
      </c>
      <c r="C129" s="324">
        <v>3.3</v>
      </c>
      <c r="J129" s="307" t="s">
        <v>21</v>
      </c>
      <c r="K129" s="320">
        <f>C129/C27*100</f>
        <v>44.594594594594589</v>
      </c>
    </row>
    <row r="130" spans="1:11" x14ac:dyDescent="0.25">
      <c r="B130" s="299" t="s">
        <v>22</v>
      </c>
      <c r="C130" s="324">
        <v>27.5</v>
      </c>
      <c r="J130" s="307" t="s">
        <v>22</v>
      </c>
      <c r="K130" s="320">
        <f>C130/C28*100</f>
        <v>67.733990147783246</v>
      </c>
    </row>
    <row r="131" spans="1:11" x14ac:dyDescent="0.25">
      <c r="B131" s="299" t="s">
        <v>23</v>
      </c>
      <c r="C131" s="324">
        <v>15.7</v>
      </c>
      <c r="J131" s="307" t="s">
        <v>23</v>
      </c>
      <c r="K131" s="320">
        <f>C131/C29*100</f>
        <v>35.68181818181818</v>
      </c>
    </row>
    <row r="132" spans="1:11" x14ac:dyDescent="0.25">
      <c r="B132" s="299" t="s">
        <v>24</v>
      </c>
      <c r="C132" s="324">
        <v>34.700000000000003</v>
      </c>
      <c r="J132" s="307" t="s">
        <v>24</v>
      </c>
      <c r="K132" s="320">
        <f>C132/C30*100</f>
        <v>63.090909090909101</v>
      </c>
    </row>
    <row r="133" spans="1:11" x14ac:dyDescent="0.25">
      <c r="B133" s="299" t="s">
        <v>25</v>
      </c>
      <c r="C133" s="324">
        <v>58.6</v>
      </c>
      <c r="J133" s="307" t="s">
        <v>25</v>
      </c>
      <c r="K133" s="320">
        <f>C133/C31*100</f>
        <v>79.836512261580367</v>
      </c>
    </row>
    <row r="134" spans="1:11" x14ac:dyDescent="0.25">
      <c r="B134" s="299" t="s">
        <v>26</v>
      </c>
      <c r="C134" s="324">
        <v>33.5</v>
      </c>
      <c r="J134" s="307" t="s">
        <v>26</v>
      </c>
      <c r="K134" s="320">
        <f>C134/C32*100</f>
        <v>67.951318458417859</v>
      </c>
    </row>
    <row r="135" spans="1:11" x14ac:dyDescent="0.25">
      <c r="B135" s="299" t="s">
        <v>27</v>
      </c>
      <c r="C135" s="324">
        <v>45.8</v>
      </c>
      <c r="J135" s="307" t="s">
        <v>27</v>
      </c>
      <c r="K135" s="320">
        <f>C135/C33*100</f>
        <v>83.882783882783869</v>
      </c>
    </row>
    <row r="136" spans="1:11" x14ac:dyDescent="0.25">
      <c r="B136" s="299" t="s">
        <v>39</v>
      </c>
      <c r="C136" s="324">
        <v>40.5</v>
      </c>
      <c r="J136" s="307" t="s">
        <v>39</v>
      </c>
      <c r="K136" s="320">
        <f>C136/C34*100</f>
        <v>191.03773584905662</v>
      </c>
    </row>
    <row r="137" spans="1:11" x14ac:dyDescent="0.25">
      <c r="B137" s="299" t="s">
        <v>28</v>
      </c>
      <c r="C137" s="326">
        <v>5</v>
      </c>
      <c r="J137" s="307" t="s">
        <v>28</v>
      </c>
      <c r="K137" s="320">
        <f>C137/C35*100</f>
        <v>35.460992907801419</v>
      </c>
    </row>
    <row r="138" spans="1:11" ht="15.75" thickBot="1" x14ac:dyDescent="0.3">
      <c r="B138" s="303" t="s">
        <v>29</v>
      </c>
      <c r="C138" s="327">
        <v>13.4</v>
      </c>
      <c r="J138" s="308" t="s">
        <v>29</v>
      </c>
      <c r="K138" s="322" t="e">
        <f>C138/C36*100</f>
        <v>#DIV/0!</v>
      </c>
    </row>
    <row r="139" spans="1:11" x14ac:dyDescent="0.25">
      <c r="B139" s="41" t="s">
        <v>176</v>
      </c>
    </row>
    <row r="142" spans="1:11" x14ac:dyDescent="0.25">
      <c r="A142" s="267" t="s">
        <v>31</v>
      </c>
      <c r="B142" s="267"/>
      <c r="C142" s="267"/>
      <c r="D142" s="267"/>
      <c r="E142" s="267"/>
      <c r="F142" s="267"/>
      <c r="G142" s="267"/>
      <c r="H142" s="267"/>
      <c r="I142" s="267"/>
    </row>
    <row r="145" spans="2:2" x14ac:dyDescent="0.25">
      <c r="B145" s="9" t="s">
        <v>32</v>
      </c>
    </row>
  </sheetData>
  <mergeCells count="5">
    <mergeCell ref="B1:K1"/>
    <mergeCell ref="A3:I3"/>
    <mergeCell ref="A142:I142"/>
    <mergeCell ref="B106:F107"/>
    <mergeCell ref="J106:N10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25"/>
  <sheetViews>
    <sheetView showGridLines="0" workbookViewId="0">
      <selection activeCell="L30" sqref="L30"/>
    </sheetView>
  </sheetViews>
  <sheetFormatPr defaultRowHeight="15" x14ac:dyDescent="0.25"/>
  <cols>
    <col min="1" max="1" width="11.7109375" customWidth="1"/>
    <col min="2" max="2" width="17.5703125" customWidth="1"/>
  </cols>
  <sheetData>
    <row r="1" spans="1:36" ht="18.75" customHeight="1" x14ac:dyDescent="0.3">
      <c r="A1" s="133" t="s">
        <v>195</v>
      </c>
      <c r="B1" s="271" t="s">
        <v>231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3" spans="1:36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</row>
    <row r="6" spans="1:36" x14ac:dyDescent="0.25">
      <c r="B6" s="9" t="s">
        <v>137</v>
      </c>
    </row>
    <row r="8" spans="1:36" s="9" customFormat="1" x14ac:dyDescent="0.25">
      <c r="A8" s="267" t="s">
        <v>31</v>
      </c>
      <c r="B8" s="267"/>
      <c r="C8" s="267"/>
      <c r="D8" s="267"/>
      <c r="E8" s="267"/>
      <c r="F8" s="267"/>
      <c r="G8" s="267"/>
      <c r="H8" s="267"/>
      <c r="I8" s="267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10" spans="1:36" ht="15.75" thickBot="1" x14ac:dyDescent="0.3">
      <c r="A10" s="9"/>
    </row>
    <row r="11" spans="1:36" x14ac:dyDescent="0.25">
      <c r="A11" s="9"/>
      <c r="B11" s="268" t="s">
        <v>199</v>
      </c>
      <c r="C11" s="269"/>
      <c r="D11" s="269"/>
      <c r="E11" s="269"/>
      <c r="F11" s="269"/>
      <c r="G11" s="269"/>
      <c r="H11" s="269"/>
      <c r="I11" s="270"/>
    </row>
    <row r="12" spans="1:36" ht="15.75" thickBot="1" x14ac:dyDescent="0.3">
      <c r="A12" s="9"/>
      <c r="B12" s="28"/>
      <c r="C12" s="47">
        <v>2003</v>
      </c>
      <c r="D12" s="47">
        <v>2004</v>
      </c>
      <c r="E12" s="47">
        <v>2005</v>
      </c>
      <c r="F12" s="47">
        <v>2006</v>
      </c>
      <c r="G12" s="47">
        <v>2007</v>
      </c>
      <c r="H12" s="47">
        <v>2008</v>
      </c>
      <c r="I12" s="48">
        <v>2009</v>
      </c>
    </row>
    <row r="13" spans="1:36" x14ac:dyDescent="0.25">
      <c r="A13" s="9"/>
      <c r="B13" s="40" t="s">
        <v>105</v>
      </c>
      <c r="C13" s="49">
        <v>3.1815310915358732</v>
      </c>
      <c r="D13" s="49">
        <v>3.3783106414793531</v>
      </c>
      <c r="E13" s="49">
        <v>3.2508972954870972</v>
      </c>
      <c r="F13" s="49">
        <v>3.1609734735823709</v>
      </c>
      <c r="G13" s="49">
        <v>3.3261311839604124</v>
      </c>
      <c r="H13" s="49">
        <v>3.681091239124394</v>
      </c>
      <c r="I13" s="50">
        <v>3.2695732709923764</v>
      </c>
    </row>
    <row r="14" spans="1:36" x14ac:dyDescent="0.25">
      <c r="A14" s="9"/>
      <c r="B14" s="25" t="s">
        <v>106</v>
      </c>
      <c r="C14" s="33">
        <v>0.67969211921431261</v>
      </c>
      <c r="D14" s="33">
        <v>0.72596575385363671</v>
      </c>
      <c r="E14" s="33">
        <v>0.74934057327889325</v>
      </c>
      <c r="F14" s="33">
        <v>0.8344090546436238</v>
      </c>
      <c r="G14" s="33">
        <v>0.8200386836736604</v>
      </c>
      <c r="H14" s="33">
        <v>0.93323581336563366</v>
      </c>
      <c r="I14" s="34">
        <v>0.9369896545496248</v>
      </c>
    </row>
    <row r="15" spans="1:36" x14ac:dyDescent="0.25">
      <c r="A15" s="9"/>
      <c r="B15" s="25" t="s">
        <v>107</v>
      </c>
      <c r="C15" s="33">
        <v>1.0844419195004384</v>
      </c>
      <c r="D15" s="33">
        <v>1.0787181133833781</v>
      </c>
      <c r="E15" s="33">
        <v>1.082041034492109</v>
      </c>
      <c r="F15" s="33">
        <v>1.0963671799631032</v>
      </c>
      <c r="G15" s="33">
        <v>1.1566658635695166</v>
      </c>
      <c r="H15" s="33">
        <v>1.2588158890480659</v>
      </c>
      <c r="I15" s="34">
        <v>1.2215629200842548</v>
      </c>
    </row>
    <row r="16" spans="1:36" x14ac:dyDescent="0.25">
      <c r="A16" s="9"/>
      <c r="B16" s="25" t="s">
        <v>108</v>
      </c>
      <c r="C16" s="33">
        <v>0.95669749611706001</v>
      </c>
      <c r="D16" s="33">
        <v>1.0494211515497653</v>
      </c>
      <c r="E16" s="33">
        <v>0.99219653462757107</v>
      </c>
      <c r="F16" s="33">
        <v>0.95577358921483391</v>
      </c>
      <c r="G16" s="33">
        <v>0.95233449775679546</v>
      </c>
      <c r="H16" s="33">
        <v>1.0529985623445897</v>
      </c>
      <c r="I16" s="34">
        <v>1.0367371907382732</v>
      </c>
    </row>
    <row r="17" spans="1:9" x14ac:dyDescent="0.25">
      <c r="A17" s="9"/>
      <c r="B17" s="25" t="s">
        <v>109</v>
      </c>
      <c r="C17" s="33">
        <v>1.2805293040479797</v>
      </c>
      <c r="D17" s="33">
        <v>1.335833127166494</v>
      </c>
      <c r="E17" s="33">
        <v>1.1624435820083598</v>
      </c>
      <c r="F17" s="33">
        <v>1.0708570218077962</v>
      </c>
      <c r="G17" s="33">
        <v>1.1070728895729025</v>
      </c>
      <c r="H17" s="33">
        <v>1.258336953622585</v>
      </c>
      <c r="I17" s="34">
        <v>1.1846887992155355</v>
      </c>
    </row>
    <row r="18" spans="1:9" x14ac:dyDescent="0.25">
      <c r="A18" s="9"/>
      <c r="B18" s="25" t="s">
        <v>110</v>
      </c>
      <c r="C18" s="33">
        <v>1.1508481109117874</v>
      </c>
      <c r="D18" s="33">
        <v>1.2181067679098518</v>
      </c>
      <c r="E18" s="33">
        <v>1.3465947420326556</v>
      </c>
      <c r="F18" s="33">
        <v>1.243823317146427</v>
      </c>
      <c r="G18" s="33">
        <v>1.2380440410100308</v>
      </c>
      <c r="H18" s="33">
        <v>1.2263469557176456</v>
      </c>
      <c r="I18" s="34">
        <v>1.2696177960652253</v>
      </c>
    </row>
    <row r="19" spans="1:9" x14ac:dyDescent="0.25">
      <c r="A19" s="9"/>
      <c r="B19" s="25" t="s">
        <v>111</v>
      </c>
      <c r="C19" s="33">
        <v>0.63231666531737674</v>
      </c>
      <c r="D19" s="33">
        <v>0.70306684873486824</v>
      </c>
      <c r="E19" s="33">
        <v>0.8058168284750219</v>
      </c>
      <c r="F19" s="33">
        <v>0.73431939202041863</v>
      </c>
      <c r="G19" s="33">
        <v>0.83797150381398566</v>
      </c>
      <c r="H19" s="33">
        <v>0.92002278985270114</v>
      </c>
      <c r="I19" s="34">
        <v>0.96853758880788166</v>
      </c>
    </row>
    <row r="20" spans="1:9" x14ac:dyDescent="0.25">
      <c r="A20" s="9"/>
      <c r="B20" s="25" t="s">
        <v>112</v>
      </c>
      <c r="C20" s="33">
        <v>0.8644983900108385</v>
      </c>
      <c r="D20" s="33">
        <v>0.8330409833545297</v>
      </c>
      <c r="E20" s="33">
        <v>0.88729373901514763</v>
      </c>
      <c r="F20" s="33">
        <v>0.92210702985380877</v>
      </c>
      <c r="G20" s="33">
        <v>0.95802835566373945</v>
      </c>
      <c r="H20" s="33">
        <v>1.0511148403932331</v>
      </c>
      <c r="I20" s="34">
        <v>0.90496245145349696</v>
      </c>
    </row>
    <row r="21" spans="1:9" x14ac:dyDescent="0.25">
      <c r="A21" s="9"/>
      <c r="B21" s="25" t="s">
        <v>113</v>
      </c>
      <c r="C21" s="33">
        <v>0.78711364560437935</v>
      </c>
      <c r="D21" s="33">
        <v>0.865636549574336</v>
      </c>
      <c r="E21" s="33">
        <v>0.88565449454239864</v>
      </c>
      <c r="F21" s="33">
        <v>0.91600670338782464</v>
      </c>
      <c r="G21" s="33">
        <v>0.88551232039198702</v>
      </c>
      <c r="H21" s="33">
        <v>0.87461503369604621</v>
      </c>
      <c r="I21" s="34">
        <v>0.80226574782102322</v>
      </c>
    </row>
    <row r="22" spans="1:9" x14ac:dyDescent="0.25">
      <c r="A22" s="9"/>
      <c r="B22" s="25" t="s">
        <v>114</v>
      </c>
      <c r="C22" s="33">
        <v>0.84587154257355934</v>
      </c>
      <c r="D22" s="33">
        <v>1.0505710478929264</v>
      </c>
      <c r="E22" s="33">
        <v>0.98126282885867888</v>
      </c>
      <c r="F22" s="33">
        <v>0.94887602348729216</v>
      </c>
      <c r="G22" s="33">
        <v>0.84796991473842231</v>
      </c>
      <c r="H22" s="33">
        <v>0.95787483203233115</v>
      </c>
      <c r="I22" s="34">
        <v>0.94520180613402138</v>
      </c>
    </row>
    <row r="23" spans="1:9" x14ac:dyDescent="0.25">
      <c r="A23" s="9"/>
      <c r="B23" s="25" t="s">
        <v>115</v>
      </c>
      <c r="C23" s="33">
        <v>0.96507938576678076</v>
      </c>
      <c r="D23" s="33">
        <v>1.0690507455826523</v>
      </c>
      <c r="E23" s="33">
        <v>1.1427543116539696</v>
      </c>
      <c r="F23" s="33">
        <v>1.0929059052971362</v>
      </c>
      <c r="G23" s="33">
        <v>1.067735746864565</v>
      </c>
      <c r="H23" s="33">
        <v>1.0762919365177395</v>
      </c>
      <c r="I23" s="34">
        <v>0.96896563619391085</v>
      </c>
    </row>
    <row r="24" spans="1:9" x14ac:dyDescent="0.25">
      <c r="A24" s="9"/>
      <c r="B24" s="25" t="s">
        <v>116</v>
      </c>
      <c r="C24" s="33">
        <v>0.73874448682577021</v>
      </c>
      <c r="D24" s="33">
        <v>0.7802916896776414</v>
      </c>
      <c r="E24" s="33">
        <v>0.77330604948620785</v>
      </c>
      <c r="F24" s="33">
        <v>0.75693504258922006</v>
      </c>
      <c r="G24" s="33">
        <v>0.90271604083839929</v>
      </c>
      <c r="H24" s="33">
        <v>1.0763800723789509</v>
      </c>
      <c r="I24" s="34">
        <v>1.1847838955214844</v>
      </c>
    </row>
    <row r="25" spans="1:9" x14ac:dyDescent="0.25">
      <c r="A25" s="9"/>
      <c r="B25" s="25" t="s">
        <v>117</v>
      </c>
      <c r="C25" s="33">
        <v>0.702661003222529</v>
      </c>
      <c r="D25" s="33">
        <v>0.81510763480943438</v>
      </c>
      <c r="E25" s="33">
        <v>0.85220387900707428</v>
      </c>
      <c r="F25" s="33">
        <v>0.83244998095052558</v>
      </c>
      <c r="G25" s="33">
        <v>0.92122807344088387</v>
      </c>
      <c r="H25" s="33">
        <v>1.0026296221421427</v>
      </c>
      <c r="I25" s="34">
        <v>1.0477203215588826</v>
      </c>
    </row>
    <row r="26" spans="1:9" x14ac:dyDescent="0.25">
      <c r="A26" s="9"/>
      <c r="B26" s="25" t="s">
        <v>118</v>
      </c>
      <c r="C26" s="33">
        <v>0.97213534457095552</v>
      </c>
      <c r="D26" s="33">
        <v>1.0435140605819693</v>
      </c>
      <c r="E26" s="33">
        <v>1.0981806476994527</v>
      </c>
      <c r="F26" s="33">
        <v>1.1778047364378463</v>
      </c>
      <c r="G26" s="33">
        <v>1.1985276290079439</v>
      </c>
      <c r="H26" s="33">
        <v>1.3183381801181642</v>
      </c>
      <c r="I26" s="34">
        <v>1.4416321627962998</v>
      </c>
    </row>
    <row r="27" spans="1:9" ht="15.75" thickBot="1" x14ac:dyDescent="0.3">
      <c r="A27" s="9"/>
      <c r="B27" s="28" t="s">
        <v>119</v>
      </c>
      <c r="C27" s="37">
        <v>1.1217546870380202</v>
      </c>
      <c r="D27" s="37">
        <v>1.1918170447480991</v>
      </c>
      <c r="E27" s="37">
        <v>1.2109538146818684</v>
      </c>
      <c r="F27" s="37">
        <v>1.1973974605546356</v>
      </c>
      <c r="G27" s="37">
        <v>1.2228779574347717</v>
      </c>
      <c r="H27" s="37">
        <v>1.3076282510601045</v>
      </c>
      <c r="I27" s="38">
        <v>1.2987408340420008</v>
      </c>
    </row>
    <row r="28" spans="1:9" x14ac:dyDescent="0.25">
      <c r="A28" s="9"/>
      <c r="B28" s="41" t="s">
        <v>207</v>
      </c>
    </row>
    <row r="29" spans="1:9" x14ac:dyDescent="0.25">
      <c r="A29" s="9"/>
    </row>
    <row r="30" spans="1:9" ht="15.75" thickBot="1" x14ac:dyDescent="0.3">
      <c r="A30" s="9"/>
    </row>
    <row r="31" spans="1:9" ht="28.5" customHeight="1" x14ac:dyDescent="0.25">
      <c r="A31" s="9"/>
      <c r="B31" s="272" t="s">
        <v>197</v>
      </c>
      <c r="C31" s="273"/>
      <c r="D31" s="273"/>
      <c r="E31" s="273"/>
      <c r="F31" s="273"/>
      <c r="G31" s="273"/>
      <c r="H31" s="273"/>
      <c r="I31" s="274"/>
    </row>
    <row r="32" spans="1:9" ht="15.75" thickBot="1" x14ac:dyDescent="0.3">
      <c r="A32" s="9"/>
      <c r="B32" s="28"/>
      <c r="C32" s="47">
        <v>2003</v>
      </c>
      <c r="D32" s="47">
        <v>2004</v>
      </c>
      <c r="E32" s="47">
        <v>2005</v>
      </c>
      <c r="F32" s="47">
        <v>2006</v>
      </c>
      <c r="G32" s="47">
        <v>2007</v>
      </c>
      <c r="H32" s="47">
        <v>2008</v>
      </c>
      <c r="I32" s="48">
        <v>2009</v>
      </c>
    </row>
    <row r="33" spans="1:9" x14ac:dyDescent="0.25">
      <c r="A33" s="9"/>
      <c r="B33" s="40" t="s">
        <v>105</v>
      </c>
      <c r="C33" s="49">
        <v>6.694504760615354</v>
      </c>
      <c r="D33" s="49">
        <v>7.5807619730446252</v>
      </c>
      <c r="E33" s="49">
        <v>8.7652105433285392</v>
      </c>
      <c r="F33" s="49">
        <v>9.5471024202482759</v>
      </c>
      <c r="G33" s="49">
        <v>11.11929999195835</v>
      </c>
      <c r="H33" s="49">
        <v>12.412717949369522</v>
      </c>
      <c r="I33" s="50">
        <v>13.797206022616459</v>
      </c>
    </row>
    <row r="34" spans="1:9" x14ac:dyDescent="0.25">
      <c r="A34" s="9"/>
      <c r="B34" s="25" t="s">
        <v>106</v>
      </c>
      <c r="C34" s="33">
        <v>0.44959306121458026</v>
      </c>
      <c r="D34" s="33">
        <v>0.51019666465617286</v>
      </c>
      <c r="E34" s="33">
        <v>0.57805447921875286</v>
      </c>
      <c r="F34" s="33">
        <v>0.67944714658520655</v>
      </c>
      <c r="G34" s="33">
        <v>0.86408124377559625</v>
      </c>
      <c r="H34" s="33">
        <v>1.0018769841294863</v>
      </c>
      <c r="I34" s="34">
        <v>1.1122410251862347</v>
      </c>
    </row>
    <row r="35" spans="1:9" x14ac:dyDescent="0.25">
      <c r="A35" s="9"/>
      <c r="B35" s="25" t="s">
        <v>107</v>
      </c>
      <c r="C35" s="33">
        <v>1.6526512736662904</v>
      </c>
      <c r="D35" s="33">
        <v>2.0525409755026307</v>
      </c>
      <c r="E35" s="33">
        <v>2.3660617329449796</v>
      </c>
      <c r="F35" s="33">
        <v>2.8280890202547382</v>
      </c>
      <c r="G35" s="33">
        <v>3.4323252076676796</v>
      </c>
      <c r="H35" s="33">
        <v>3.8058684639022724</v>
      </c>
      <c r="I35" s="34">
        <v>4.0981590151116478</v>
      </c>
    </row>
    <row r="36" spans="1:9" x14ac:dyDescent="0.25">
      <c r="A36" s="9"/>
      <c r="B36" s="25" t="s">
        <v>108</v>
      </c>
      <c r="C36" s="33">
        <v>0.89629389585611052</v>
      </c>
      <c r="D36" s="33">
        <v>0.95876771499310198</v>
      </c>
      <c r="E36" s="33">
        <v>1.4595766054262613</v>
      </c>
      <c r="F36" s="33">
        <v>1.7380860259266964</v>
      </c>
      <c r="G36" s="33">
        <v>2.4698884459563</v>
      </c>
      <c r="H36" s="33">
        <v>3.0807140949693843</v>
      </c>
      <c r="I36" s="34">
        <v>3.3335038852830601</v>
      </c>
    </row>
    <row r="37" spans="1:9" x14ac:dyDescent="0.25">
      <c r="A37" s="9"/>
      <c r="B37" s="25" t="s">
        <v>109</v>
      </c>
      <c r="C37" s="33">
        <v>1.1225141167352288</v>
      </c>
      <c r="D37" s="33">
        <v>1.596819791984829</v>
      </c>
      <c r="E37" s="33">
        <v>1.8802337275078913</v>
      </c>
      <c r="F37" s="33">
        <v>2.0038519768649663</v>
      </c>
      <c r="G37" s="33">
        <v>1.9851295928417108</v>
      </c>
      <c r="H37" s="33">
        <v>1.871718252339349</v>
      </c>
      <c r="I37" s="34">
        <v>2.0126921920831218</v>
      </c>
    </row>
    <row r="38" spans="1:9" x14ac:dyDescent="0.25">
      <c r="A38" s="9"/>
      <c r="B38" s="25" t="s">
        <v>110</v>
      </c>
      <c r="C38" s="33">
        <v>2.0862144782997571</v>
      </c>
      <c r="D38" s="33">
        <v>2.2197031882333431</v>
      </c>
      <c r="E38" s="33">
        <v>2.2246296710563569</v>
      </c>
      <c r="F38" s="33">
        <v>3.0099081543718786</v>
      </c>
      <c r="G38" s="33">
        <v>3.4360802327809368</v>
      </c>
      <c r="H38" s="33">
        <v>3.5916618233683382</v>
      </c>
      <c r="I38" s="34">
        <v>3.9601661016321095</v>
      </c>
    </row>
    <row r="39" spans="1:9" x14ac:dyDescent="0.25">
      <c r="A39" s="9"/>
      <c r="B39" s="25" t="s">
        <v>111</v>
      </c>
      <c r="C39" s="33">
        <v>1.4925745786019045</v>
      </c>
      <c r="D39" s="33">
        <v>1.6061492108510989</v>
      </c>
      <c r="E39" s="33">
        <v>2.0121722155168569</v>
      </c>
      <c r="F39" s="33">
        <v>2.3542911729406777</v>
      </c>
      <c r="G39" s="33">
        <v>2.6219865580519235</v>
      </c>
      <c r="H39" s="33">
        <v>3.2406986625643208</v>
      </c>
      <c r="I39" s="34">
        <v>3.539258925209702</v>
      </c>
    </row>
    <row r="40" spans="1:9" x14ac:dyDescent="0.25">
      <c r="A40" s="9"/>
      <c r="B40" s="25" t="s">
        <v>112</v>
      </c>
      <c r="C40" s="33">
        <v>2.1473664155526246</v>
      </c>
      <c r="D40" s="33">
        <v>2.4837891063574675</v>
      </c>
      <c r="E40" s="33">
        <v>2.7435921513063164</v>
      </c>
      <c r="F40" s="33">
        <v>3.2523442760444823</v>
      </c>
      <c r="G40" s="33">
        <v>3.5386653246496542</v>
      </c>
      <c r="H40" s="33">
        <v>3.7917542685011956</v>
      </c>
      <c r="I40" s="34">
        <v>4.3591946124450516</v>
      </c>
    </row>
    <row r="41" spans="1:9" x14ac:dyDescent="0.25">
      <c r="A41" s="9"/>
      <c r="B41" s="25" t="s">
        <v>113</v>
      </c>
      <c r="C41" s="33">
        <v>1.8949071090526899</v>
      </c>
      <c r="D41" s="33">
        <v>1.9114227109899458</v>
      </c>
      <c r="E41" s="33">
        <v>2.2567303738162301</v>
      </c>
      <c r="F41" s="33">
        <v>2.5620408643231061</v>
      </c>
      <c r="G41" s="33">
        <v>2.8020801836511517</v>
      </c>
      <c r="H41" s="33">
        <v>2.8611965917948257</v>
      </c>
      <c r="I41" s="34">
        <v>2.9557878823781309</v>
      </c>
    </row>
    <row r="42" spans="1:9" x14ac:dyDescent="0.25">
      <c r="A42" s="9"/>
      <c r="B42" s="25" t="s">
        <v>114</v>
      </c>
      <c r="C42" s="33">
        <v>0.47352849725693691</v>
      </c>
      <c r="D42" s="33">
        <v>0.43851649015678207</v>
      </c>
      <c r="E42" s="33">
        <v>0.39046022378419643</v>
      </c>
      <c r="F42" s="33">
        <v>0.40978146409661897</v>
      </c>
      <c r="G42" s="33">
        <v>0.49785825634756026</v>
      </c>
      <c r="H42" s="33">
        <v>0.81789968208660757</v>
      </c>
      <c r="I42" s="34">
        <v>1.0059735593025319</v>
      </c>
    </row>
    <row r="43" spans="1:9" x14ac:dyDescent="0.25">
      <c r="A43" s="9"/>
      <c r="B43" s="25" t="s">
        <v>115</v>
      </c>
      <c r="C43" s="33">
        <v>5.5451789736976478</v>
      </c>
      <c r="D43" s="33">
        <v>6.235437545311366</v>
      </c>
      <c r="E43" s="33">
        <v>6.2914787626473716</v>
      </c>
      <c r="F43" s="33">
        <v>7.0222586667972831</v>
      </c>
      <c r="G43" s="33">
        <v>7.9885902653290124</v>
      </c>
      <c r="H43" s="33">
        <v>8.0359153764802009</v>
      </c>
      <c r="I43" s="34">
        <v>8.9154533988481379</v>
      </c>
    </row>
    <row r="44" spans="1:9" x14ac:dyDescent="0.25">
      <c r="A44" s="9"/>
      <c r="B44" s="25" t="s">
        <v>116</v>
      </c>
      <c r="C44" s="33">
        <v>3.9626796240905544</v>
      </c>
      <c r="D44" s="33">
        <v>4.4764886851890795</v>
      </c>
      <c r="E44" s="33">
        <v>4.2779099265151395</v>
      </c>
      <c r="F44" s="33">
        <v>5.2681887792607043</v>
      </c>
      <c r="G44" s="33">
        <v>5.6928345414066888</v>
      </c>
      <c r="H44" s="33">
        <v>5.5033220909549669</v>
      </c>
      <c r="I44" s="34">
        <v>5.4105788750836288</v>
      </c>
    </row>
    <row r="45" spans="1:9" x14ac:dyDescent="0.25">
      <c r="A45" s="9"/>
      <c r="B45" s="25" t="s">
        <v>117</v>
      </c>
      <c r="C45" s="33">
        <v>1.6751745426750502</v>
      </c>
      <c r="D45" s="33">
        <v>1.9999553629369731</v>
      </c>
      <c r="E45" s="33">
        <v>2.7326812530395319</v>
      </c>
      <c r="F45" s="33">
        <v>3.2488718479471359</v>
      </c>
      <c r="G45" s="33">
        <v>3.6525434369492209</v>
      </c>
      <c r="H45" s="33">
        <v>4.0315369489502144</v>
      </c>
      <c r="I45" s="34">
        <v>4.1153592657779496</v>
      </c>
    </row>
    <row r="46" spans="1:9" x14ac:dyDescent="0.25">
      <c r="A46" s="9"/>
      <c r="B46" s="25" t="s">
        <v>118</v>
      </c>
      <c r="C46" s="33">
        <v>2.9488114692384348</v>
      </c>
      <c r="D46" s="33">
        <v>3.4776329424983565</v>
      </c>
      <c r="E46" s="33">
        <v>3.7181222519662405</v>
      </c>
      <c r="F46" s="33">
        <v>4.122393760356875</v>
      </c>
      <c r="G46" s="33">
        <v>4.9898693129056797</v>
      </c>
      <c r="H46" s="33">
        <v>5.8950448801562398</v>
      </c>
      <c r="I46" s="34">
        <v>6.4878311843621725</v>
      </c>
    </row>
    <row r="47" spans="1:9" ht="15.75" thickBot="1" x14ac:dyDescent="0.3">
      <c r="A47" s="9"/>
      <c r="B47" s="28" t="s">
        <v>119</v>
      </c>
      <c r="C47" s="37">
        <v>3.118710643527479</v>
      </c>
      <c r="D47" s="37">
        <v>3.4883374303761774</v>
      </c>
      <c r="E47" s="37">
        <v>3.8495637366637121</v>
      </c>
      <c r="F47" s="37">
        <v>4.3446328936367742</v>
      </c>
      <c r="G47" s="37">
        <v>5.0039877753936626</v>
      </c>
      <c r="H47" s="37">
        <v>5.4781688173184779</v>
      </c>
      <c r="I47" s="38">
        <v>5.9486089270360383</v>
      </c>
    </row>
    <row r="48" spans="1:9" x14ac:dyDescent="0.25">
      <c r="A48" s="9"/>
      <c r="B48" s="41" t="s">
        <v>207</v>
      </c>
    </row>
    <row r="49" spans="1:11" ht="15.75" thickBot="1" x14ac:dyDescent="0.3">
      <c r="A49" s="9"/>
    </row>
    <row r="50" spans="1:11" ht="15" customHeight="1" x14ac:dyDescent="0.25">
      <c r="A50" s="9"/>
      <c r="B50" s="268" t="s">
        <v>198</v>
      </c>
      <c r="C50" s="269" t="s">
        <v>140</v>
      </c>
      <c r="D50" s="269"/>
      <c r="E50" s="269"/>
      <c r="F50" s="269"/>
      <c r="G50" s="269"/>
      <c r="H50" s="269"/>
      <c r="I50" s="270"/>
      <c r="J50" s="9"/>
      <c r="K50" s="9"/>
    </row>
    <row r="51" spans="1:11" ht="15.75" thickBot="1" x14ac:dyDescent="0.3">
      <c r="A51" s="9"/>
      <c r="B51" s="28"/>
      <c r="C51" s="47">
        <v>2003</v>
      </c>
      <c r="D51" s="47">
        <v>2004</v>
      </c>
      <c r="E51" s="47">
        <v>2005</v>
      </c>
      <c r="F51" s="47">
        <v>2006</v>
      </c>
      <c r="G51" s="47">
        <v>2007</v>
      </c>
      <c r="H51" s="47">
        <v>2008</v>
      </c>
      <c r="I51" s="48">
        <v>2009</v>
      </c>
      <c r="J51" s="9"/>
      <c r="K51" s="9"/>
    </row>
    <row r="52" spans="1:11" x14ac:dyDescent="0.25">
      <c r="A52" s="9"/>
      <c r="B52" s="40" t="s">
        <v>105</v>
      </c>
      <c r="C52" s="51">
        <v>7174</v>
      </c>
      <c r="D52" s="51">
        <v>7245</v>
      </c>
      <c r="E52" s="51">
        <v>6817</v>
      </c>
      <c r="F52" s="51">
        <v>6356</v>
      </c>
      <c r="G52" s="51">
        <v>6446</v>
      </c>
      <c r="H52" s="51">
        <v>6326</v>
      </c>
      <c r="I52" s="52">
        <v>6128</v>
      </c>
      <c r="J52" s="9"/>
      <c r="K52" s="9"/>
    </row>
    <row r="53" spans="1:11" x14ac:dyDescent="0.25">
      <c r="A53" s="9"/>
      <c r="B53" s="25" t="s">
        <v>106</v>
      </c>
      <c r="C53" s="46">
        <v>2537</v>
      </c>
      <c r="D53" s="46">
        <v>2681</v>
      </c>
      <c r="E53" s="46">
        <v>2717</v>
      </c>
      <c r="F53" s="46">
        <v>2991</v>
      </c>
      <c r="G53" s="46">
        <v>2974</v>
      </c>
      <c r="H53" s="46">
        <v>3373</v>
      </c>
      <c r="I53" s="53">
        <v>3383</v>
      </c>
      <c r="J53" s="9"/>
      <c r="K53" s="9"/>
    </row>
    <row r="54" spans="1:11" x14ac:dyDescent="0.25">
      <c r="A54" s="9"/>
      <c r="B54" s="25" t="s">
        <v>107</v>
      </c>
      <c r="C54" s="46">
        <v>2059</v>
      </c>
      <c r="D54" s="46">
        <v>2085</v>
      </c>
      <c r="E54" s="46">
        <v>2102</v>
      </c>
      <c r="F54" s="46">
        <v>2126</v>
      </c>
      <c r="G54" s="46">
        <v>2214</v>
      </c>
      <c r="H54" s="46">
        <v>2333</v>
      </c>
      <c r="I54" s="53">
        <v>2225</v>
      </c>
      <c r="J54" s="9"/>
      <c r="K54" s="9"/>
    </row>
    <row r="55" spans="1:11" x14ac:dyDescent="0.25">
      <c r="A55" s="9"/>
      <c r="B55" s="25" t="s">
        <v>108</v>
      </c>
      <c r="C55" s="46">
        <v>1658</v>
      </c>
      <c r="D55" s="46">
        <v>1769</v>
      </c>
      <c r="E55" s="46">
        <v>1720</v>
      </c>
      <c r="F55" s="46">
        <v>1581</v>
      </c>
      <c r="G55" s="46">
        <v>1576</v>
      </c>
      <c r="H55" s="46">
        <v>1756</v>
      </c>
      <c r="I55" s="53">
        <v>1705</v>
      </c>
      <c r="J55" s="9"/>
      <c r="K55" s="9"/>
    </row>
    <row r="56" spans="1:11" x14ac:dyDescent="0.25">
      <c r="A56" s="9"/>
      <c r="B56" s="25" t="s">
        <v>109</v>
      </c>
      <c r="C56" s="46">
        <v>1319</v>
      </c>
      <c r="D56" s="46">
        <v>1431</v>
      </c>
      <c r="E56" s="46">
        <v>1237</v>
      </c>
      <c r="F56" s="46">
        <v>1152</v>
      </c>
      <c r="G56" s="46">
        <v>1134</v>
      </c>
      <c r="H56" s="46">
        <v>1277</v>
      </c>
      <c r="I56" s="53">
        <v>1224</v>
      </c>
      <c r="J56" s="9"/>
      <c r="K56" s="9"/>
    </row>
    <row r="57" spans="1:11" x14ac:dyDescent="0.25">
      <c r="A57" s="9"/>
      <c r="B57" s="25" t="s">
        <v>110</v>
      </c>
      <c r="C57" s="46">
        <v>3559</v>
      </c>
      <c r="D57" s="46">
        <v>3709</v>
      </c>
      <c r="E57" s="46">
        <v>3757</v>
      </c>
      <c r="F57" s="46">
        <v>3502</v>
      </c>
      <c r="G57" s="46">
        <v>3551</v>
      </c>
      <c r="H57" s="46">
        <v>3545</v>
      </c>
      <c r="I57" s="53">
        <v>3767</v>
      </c>
      <c r="J57" s="9"/>
      <c r="K57" s="9"/>
    </row>
    <row r="58" spans="1:11" x14ac:dyDescent="0.25">
      <c r="A58" s="9"/>
      <c r="B58" s="25" t="s">
        <v>111</v>
      </c>
      <c r="C58" s="46">
        <v>888</v>
      </c>
      <c r="D58" s="46">
        <v>1024</v>
      </c>
      <c r="E58" s="46">
        <v>1216</v>
      </c>
      <c r="F58" s="46">
        <v>1108</v>
      </c>
      <c r="G58" s="46">
        <v>1258</v>
      </c>
      <c r="H58" s="46">
        <v>1375</v>
      </c>
      <c r="I58" s="53">
        <v>1468</v>
      </c>
      <c r="J58" s="9"/>
      <c r="K58" s="9"/>
    </row>
    <row r="59" spans="1:11" x14ac:dyDescent="0.25">
      <c r="A59" s="9"/>
      <c r="B59" s="25" t="s">
        <v>112</v>
      </c>
      <c r="C59" s="46">
        <v>1457</v>
      </c>
      <c r="D59" s="46">
        <v>1432</v>
      </c>
      <c r="E59" s="46">
        <v>1514</v>
      </c>
      <c r="F59" s="46">
        <v>1497</v>
      </c>
      <c r="G59" s="46">
        <v>1502</v>
      </c>
      <c r="H59" s="46">
        <v>1664</v>
      </c>
      <c r="I59" s="53">
        <v>1516</v>
      </c>
      <c r="J59" s="9"/>
      <c r="K59" s="9"/>
    </row>
    <row r="60" spans="1:11" x14ac:dyDescent="0.25">
      <c r="A60" s="9"/>
      <c r="B60" s="25" t="s">
        <v>113</v>
      </c>
      <c r="C60" s="46">
        <v>1280</v>
      </c>
      <c r="D60" s="46">
        <v>1422</v>
      </c>
      <c r="E60" s="46">
        <v>1419</v>
      </c>
      <c r="F60" s="46">
        <v>1491</v>
      </c>
      <c r="G60" s="46">
        <v>1465</v>
      </c>
      <c r="H60" s="46">
        <v>1428</v>
      </c>
      <c r="I60" s="53">
        <v>1256</v>
      </c>
      <c r="J60" s="9"/>
      <c r="K60" s="9"/>
    </row>
    <row r="61" spans="1:11" x14ac:dyDescent="0.25">
      <c r="A61" s="9"/>
      <c r="B61" s="25" t="s">
        <v>114</v>
      </c>
      <c r="C61" s="46">
        <v>1476</v>
      </c>
      <c r="D61" s="46">
        <v>1761</v>
      </c>
      <c r="E61" s="46">
        <v>1595</v>
      </c>
      <c r="F61" s="46">
        <v>1511</v>
      </c>
      <c r="G61" s="46">
        <v>1365</v>
      </c>
      <c r="H61" s="46">
        <v>1518</v>
      </c>
      <c r="I61" s="53">
        <v>1451</v>
      </c>
      <c r="J61" s="9"/>
      <c r="K61" s="9"/>
    </row>
    <row r="62" spans="1:11" x14ac:dyDescent="0.25">
      <c r="A62" s="9"/>
      <c r="B62" s="25" t="s">
        <v>115</v>
      </c>
      <c r="C62" s="46">
        <v>3238</v>
      </c>
      <c r="D62" s="46">
        <v>3631</v>
      </c>
      <c r="E62" s="46">
        <v>3666</v>
      </c>
      <c r="F62" s="46">
        <v>3552</v>
      </c>
      <c r="G62" s="46">
        <v>3350</v>
      </c>
      <c r="H62" s="46">
        <v>3319</v>
      </c>
      <c r="I62" s="53">
        <v>3038</v>
      </c>
      <c r="J62" s="9"/>
      <c r="K62" s="9"/>
    </row>
    <row r="63" spans="1:11" x14ac:dyDescent="0.25">
      <c r="A63" s="9"/>
      <c r="B63" s="25" t="s">
        <v>116</v>
      </c>
      <c r="C63" s="46">
        <v>1549</v>
      </c>
      <c r="D63" s="46">
        <v>1667</v>
      </c>
      <c r="E63" s="46">
        <v>1552</v>
      </c>
      <c r="F63" s="46">
        <v>1632</v>
      </c>
      <c r="G63" s="46">
        <v>1909</v>
      </c>
      <c r="H63" s="46">
        <v>2178</v>
      </c>
      <c r="I63" s="53">
        <v>2286</v>
      </c>
      <c r="J63" s="9"/>
      <c r="K63" s="9"/>
    </row>
    <row r="64" spans="1:11" x14ac:dyDescent="0.25">
      <c r="A64" s="9"/>
      <c r="B64" s="25" t="s">
        <v>117</v>
      </c>
      <c r="C64" s="46">
        <v>1299</v>
      </c>
      <c r="D64" s="46">
        <v>1530</v>
      </c>
      <c r="E64" s="46">
        <v>1594</v>
      </c>
      <c r="F64" s="46">
        <v>1561</v>
      </c>
      <c r="G64" s="46">
        <v>1694</v>
      </c>
      <c r="H64" s="46">
        <v>1806</v>
      </c>
      <c r="I64" s="53">
        <v>1816</v>
      </c>
      <c r="J64" s="9"/>
      <c r="K64" s="9"/>
    </row>
    <row r="65" spans="1:11" x14ac:dyDescent="0.25">
      <c r="A65" s="9"/>
      <c r="B65" s="25" t="s">
        <v>118</v>
      </c>
      <c r="C65" s="46">
        <v>4185</v>
      </c>
      <c r="D65" s="46">
        <v>4531</v>
      </c>
      <c r="E65" s="46">
        <v>4672</v>
      </c>
      <c r="F65" s="46">
        <v>4755</v>
      </c>
      <c r="G65" s="46">
        <v>4889</v>
      </c>
      <c r="H65" s="46">
        <v>5383</v>
      </c>
      <c r="I65" s="53">
        <v>5529</v>
      </c>
      <c r="J65" s="9"/>
      <c r="K65" s="9"/>
    </row>
    <row r="66" spans="1:11" ht="15.75" thickBot="1" x14ac:dyDescent="0.3">
      <c r="A66" s="9"/>
      <c r="B66" s="28" t="s">
        <v>119</v>
      </c>
      <c r="C66" s="47">
        <f>SUM(C51:C65)</f>
        <v>35681</v>
      </c>
      <c r="D66" s="47">
        <f t="shared" ref="D66:I66" si="0">SUM(D51:D65)</f>
        <v>37922</v>
      </c>
      <c r="E66" s="47">
        <f t="shared" si="0"/>
        <v>37583</v>
      </c>
      <c r="F66" s="47">
        <f t="shared" si="0"/>
        <v>36821</v>
      </c>
      <c r="G66" s="47">
        <f t="shared" si="0"/>
        <v>37334</v>
      </c>
      <c r="H66" s="47">
        <f t="shared" si="0"/>
        <v>39289</v>
      </c>
      <c r="I66" s="48">
        <f t="shared" si="0"/>
        <v>38801</v>
      </c>
      <c r="J66" s="9"/>
      <c r="K66" s="9"/>
    </row>
    <row r="67" spans="1:11" x14ac:dyDescent="0.25">
      <c r="A67" s="9"/>
      <c r="B67" s="41" t="s">
        <v>208</v>
      </c>
      <c r="C67" s="9"/>
      <c r="D67" s="9"/>
      <c r="E67" s="9"/>
      <c r="F67" s="9"/>
      <c r="G67" s="9"/>
      <c r="H67" s="9"/>
      <c r="I67" s="9"/>
      <c r="J67" s="9"/>
      <c r="K67" s="9"/>
    </row>
    <row r="68" spans="1:11" ht="15.75" thickBo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268" t="s">
        <v>230</v>
      </c>
      <c r="C69" s="269" t="s">
        <v>139</v>
      </c>
      <c r="D69" s="269"/>
      <c r="E69" s="269"/>
      <c r="F69" s="269"/>
      <c r="G69" s="269"/>
      <c r="H69" s="269"/>
      <c r="I69" s="270"/>
      <c r="J69" s="9"/>
      <c r="K69" s="9"/>
    </row>
    <row r="70" spans="1:11" ht="15.75" thickBot="1" x14ac:dyDescent="0.3">
      <c r="A70" s="9"/>
      <c r="B70" s="28"/>
      <c r="C70" s="47">
        <v>2003</v>
      </c>
      <c r="D70" s="47">
        <v>2004</v>
      </c>
      <c r="E70" s="47">
        <v>2005</v>
      </c>
      <c r="F70" s="47">
        <v>2006</v>
      </c>
      <c r="G70" s="47">
        <v>2007</v>
      </c>
      <c r="H70" s="47">
        <v>2008</v>
      </c>
      <c r="I70" s="48">
        <v>2009</v>
      </c>
      <c r="J70" s="9"/>
      <c r="K70" s="9"/>
    </row>
    <row r="71" spans="1:11" x14ac:dyDescent="0.25">
      <c r="A71" s="9"/>
      <c r="B71" s="40" t="s">
        <v>105</v>
      </c>
      <c r="C71" s="51">
        <v>1648</v>
      </c>
      <c r="D71" s="51">
        <v>1391</v>
      </c>
      <c r="E71" s="51">
        <v>1381</v>
      </c>
      <c r="F71" s="51">
        <v>1358</v>
      </c>
      <c r="G71" s="51">
        <v>1711</v>
      </c>
      <c r="H71" s="51">
        <v>1808</v>
      </c>
      <c r="I71" s="52">
        <v>1894</v>
      </c>
      <c r="J71" s="9"/>
      <c r="K71" s="9"/>
    </row>
    <row r="72" spans="1:11" x14ac:dyDescent="0.25">
      <c r="A72" s="9"/>
      <c r="B72" s="25" t="s">
        <v>106</v>
      </c>
      <c r="C72" s="46">
        <v>730</v>
      </c>
      <c r="D72" s="46">
        <v>639</v>
      </c>
      <c r="E72" s="46">
        <v>546</v>
      </c>
      <c r="F72" s="46">
        <v>708</v>
      </c>
      <c r="G72" s="46">
        <v>909</v>
      </c>
      <c r="H72" s="46">
        <v>1178</v>
      </c>
      <c r="I72" s="53">
        <v>1403</v>
      </c>
      <c r="J72" s="9"/>
      <c r="K72" s="9"/>
    </row>
    <row r="73" spans="1:11" x14ac:dyDescent="0.25">
      <c r="A73" s="9"/>
      <c r="B73" s="25" t="s">
        <v>107</v>
      </c>
      <c r="C73" s="46">
        <v>227</v>
      </c>
      <c r="D73" s="46">
        <v>208</v>
      </c>
      <c r="E73" s="46">
        <v>243</v>
      </c>
      <c r="F73" s="46">
        <v>288</v>
      </c>
      <c r="G73" s="46">
        <v>502</v>
      </c>
      <c r="H73" s="46">
        <v>549</v>
      </c>
      <c r="I73" s="53">
        <v>538</v>
      </c>
      <c r="J73" s="9"/>
      <c r="K73" s="9"/>
    </row>
    <row r="74" spans="1:11" x14ac:dyDescent="0.25">
      <c r="A74" s="9"/>
      <c r="B74" s="25" t="s">
        <v>108</v>
      </c>
      <c r="C74" s="46">
        <v>116</v>
      </c>
      <c r="D74" s="46">
        <v>87</v>
      </c>
      <c r="E74" s="46">
        <v>137</v>
      </c>
      <c r="F74" s="46">
        <v>172</v>
      </c>
      <c r="G74" s="46">
        <v>274</v>
      </c>
      <c r="H74" s="46">
        <v>351</v>
      </c>
      <c r="I74" s="53">
        <v>377</v>
      </c>
      <c r="J74" s="9"/>
      <c r="K74" s="9"/>
    </row>
    <row r="75" spans="1:11" x14ac:dyDescent="0.25">
      <c r="A75" s="9"/>
      <c r="B75" s="25" t="s">
        <v>109</v>
      </c>
      <c r="C75" s="46" t="s">
        <v>33</v>
      </c>
      <c r="D75" s="46" t="s">
        <v>33</v>
      </c>
      <c r="E75" s="46">
        <v>20</v>
      </c>
      <c r="F75" s="46">
        <v>16</v>
      </c>
      <c r="G75" s="46">
        <v>81</v>
      </c>
      <c r="H75" s="46">
        <v>59</v>
      </c>
      <c r="I75" s="53">
        <v>98</v>
      </c>
      <c r="J75" s="9"/>
      <c r="K75" s="9"/>
    </row>
    <row r="76" spans="1:11" x14ac:dyDescent="0.25">
      <c r="A76" s="9"/>
      <c r="B76" s="25" t="s">
        <v>110</v>
      </c>
      <c r="C76" s="46">
        <v>369</v>
      </c>
      <c r="D76" s="46">
        <v>267</v>
      </c>
      <c r="E76" s="46">
        <v>276</v>
      </c>
      <c r="F76" s="46">
        <v>276</v>
      </c>
      <c r="G76" s="46">
        <v>329</v>
      </c>
      <c r="H76" s="46">
        <v>394</v>
      </c>
      <c r="I76" s="53">
        <v>599</v>
      </c>
      <c r="J76" s="9"/>
      <c r="K76" s="9"/>
    </row>
    <row r="77" spans="1:11" x14ac:dyDescent="0.25">
      <c r="A77" s="9"/>
      <c r="B77" s="25" t="s">
        <v>111</v>
      </c>
      <c r="C77" s="46" t="s">
        <v>33</v>
      </c>
      <c r="D77" s="46">
        <v>27</v>
      </c>
      <c r="E77" s="46">
        <v>33</v>
      </c>
      <c r="F77" s="46">
        <v>61</v>
      </c>
      <c r="G77" s="46">
        <v>47</v>
      </c>
      <c r="H77" s="46">
        <v>67</v>
      </c>
      <c r="I77" s="53">
        <v>49</v>
      </c>
      <c r="J77" s="9"/>
      <c r="K77" s="9"/>
    </row>
    <row r="78" spans="1:11" x14ac:dyDescent="0.25">
      <c r="A78" s="9"/>
      <c r="B78" s="25" t="s">
        <v>112</v>
      </c>
      <c r="C78" s="46">
        <v>45</v>
      </c>
      <c r="D78" s="46">
        <v>34</v>
      </c>
      <c r="E78" s="46">
        <v>38</v>
      </c>
      <c r="F78" s="46">
        <v>15</v>
      </c>
      <c r="G78" s="46">
        <v>74</v>
      </c>
      <c r="H78" s="46">
        <v>38</v>
      </c>
      <c r="I78" s="53">
        <v>81</v>
      </c>
      <c r="J78" s="9"/>
      <c r="K78" s="9"/>
    </row>
    <row r="79" spans="1:11" x14ac:dyDescent="0.25">
      <c r="A79" s="9"/>
      <c r="B79" s="25" t="s">
        <v>113</v>
      </c>
      <c r="C79" s="46">
        <v>272</v>
      </c>
      <c r="D79" s="46">
        <v>258</v>
      </c>
      <c r="E79" s="46">
        <v>365</v>
      </c>
      <c r="F79" s="46">
        <v>389</v>
      </c>
      <c r="G79" s="46">
        <v>498</v>
      </c>
      <c r="H79" s="46">
        <v>539</v>
      </c>
      <c r="I79" s="53">
        <v>546</v>
      </c>
      <c r="J79" s="9"/>
      <c r="K79" s="9"/>
    </row>
    <row r="80" spans="1:11" x14ac:dyDescent="0.25">
      <c r="A80" s="9"/>
      <c r="B80" s="25" t="s">
        <v>114</v>
      </c>
      <c r="C80" s="46">
        <v>345</v>
      </c>
      <c r="D80" s="46">
        <v>326</v>
      </c>
      <c r="E80" s="46">
        <v>308</v>
      </c>
      <c r="F80" s="46">
        <v>269</v>
      </c>
      <c r="G80" s="46">
        <v>342</v>
      </c>
      <c r="H80" s="46">
        <v>412</v>
      </c>
      <c r="I80" s="53">
        <v>434</v>
      </c>
      <c r="J80" s="9"/>
      <c r="K80" s="9"/>
    </row>
    <row r="81" spans="1:11" x14ac:dyDescent="0.25">
      <c r="A81" s="9"/>
      <c r="B81" s="25" t="s">
        <v>115</v>
      </c>
      <c r="C81" s="46">
        <v>676</v>
      </c>
      <c r="D81" s="46">
        <v>688</v>
      </c>
      <c r="E81" s="46">
        <v>749</v>
      </c>
      <c r="F81" s="46">
        <v>667</v>
      </c>
      <c r="G81" s="46">
        <v>659</v>
      </c>
      <c r="H81" s="46">
        <v>689</v>
      </c>
      <c r="I81" s="53">
        <v>781</v>
      </c>
      <c r="J81" s="9"/>
      <c r="K81" s="9"/>
    </row>
    <row r="82" spans="1:11" x14ac:dyDescent="0.25">
      <c r="A82" s="9"/>
      <c r="B82" s="25" t="s">
        <v>116</v>
      </c>
      <c r="C82" s="46">
        <v>203</v>
      </c>
      <c r="D82" s="46">
        <v>211</v>
      </c>
      <c r="E82" s="46">
        <v>186</v>
      </c>
      <c r="F82" s="46">
        <v>184</v>
      </c>
      <c r="G82" s="46">
        <v>257</v>
      </c>
      <c r="H82" s="46">
        <v>285</v>
      </c>
      <c r="I82" s="53">
        <v>283</v>
      </c>
      <c r="J82" s="9"/>
      <c r="K82" s="9"/>
    </row>
    <row r="83" spans="1:11" x14ac:dyDescent="0.25">
      <c r="A83" s="9"/>
      <c r="B83" s="25" t="s">
        <v>117</v>
      </c>
      <c r="C83" s="46">
        <v>211</v>
      </c>
      <c r="D83" s="46">
        <v>176</v>
      </c>
      <c r="E83" s="46">
        <v>208</v>
      </c>
      <c r="F83" s="46">
        <v>170</v>
      </c>
      <c r="G83" s="46">
        <v>237</v>
      </c>
      <c r="H83" s="46">
        <v>280</v>
      </c>
      <c r="I83" s="53">
        <v>305</v>
      </c>
      <c r="J83" s="9"/>
      <c r="K83" s="9"/>
    </row>
    <row r="84" spans="1:11" x14ac:dyDescent="0.25">
      <c r="A84" s="9"/>
      <c r="B84" s="25" t="s">
        <v>118</v>
      </c>
      <c r="C84" s="46">
        <v>461</v>
      </c>
      <c r="D84" s="46">
        <v>491</v>
      </c>
      <c r="E84" s="46">
        <v>582</v>
      </c>
      <c r="F84" s="46">
        <v>559</v>
      </c>
      <c r="G84" s="46">
        <v>754</v>
      </c>
      <c r="H84" s="46">
        <v>831</v>
      </c>
      <c r="I84" s="53">
        <v>877</v>
      </c>
      <c r="J84" s="9"/>
      <c r="K84" s="9"/>
    </row>
    <row r="85" spans="1:11" ht="15.75" thickBot="1" x14ac:dyDescent="0.3">
      <c r="A85" s="9"/>
      <c r="B85" s="28" t="s">
        <v>119</v>
      </c>
      <c r="C85" s="47">
        <f>SUM(C70:C84)</f>
        <v>7306</v>
      </c>
      <c r="D85" s="47">
        <f t="shared" ref="D85:I85" si="1">SUM(D70:D84)</f>
        <v>6807</v>
      </c>
      <c r="E85" s="47">
        <f t="shared" si="1"/>
        <v>7077</v>
      </c>
      <c r="F85" s="47">
        <f t="shared" si="1"/>
        <v>7138</v>
      </c>
      <c r="G85" s="47">
        <f t="shared" si="1"/>
        <v>8681</v>
      </c>
      <c r="H85" s="47">
        <f t="shared" si="1"/>
        <v>9488</v>
      </c>
      <c r="I85" s="48">
        <f t="shared" si="1"/>
        <v>10274</v>
      </c>
      <c r="J85" s="9"/>
      <c r="K85" s="9"/>
    </row>
    <row r="86" spans="1:11" x14ac:dyDescent="0.25">
      <c r="A86" s="9"/>
      <c r="B86" s="41" t="s">
        <v>208</v>
      </c>
      <c r="C86" s="9"/>
      <c r="D86" s="9"/>
      <c r="E86" s="9"/>
      <c r="F86" s="9"/>
      <c r="G86" s="9"/>
      <c r="H86" s="9"/>
      <c r="I86" s="9"/>
      <c r="J86" s="9"/>
      <c r="K86" s="9"/>
    </row>
    <row r="87" spans="1:11" ht="15.75" thickBo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268" t="s">
        <v>200</v>
      </c>
      <c r="C88" s="269"/>
      <c r="D88" s="269"/>
      <c r="E88" s="269"/>
      <c r="F88" s="269"/>
      <c r="G88" s="269"/>
      <c r="H88" s="269"/>
      <c r="I88" s="269"/>
      <c r="J88" s="269"/>
      <c r="K88" s="270"/>
    </row>
    <row r="89" spans="1:11" ht="15.75" thickBot="1" x14ac:dyDescent="0.3">
      <c r="A89" s="9"/>
      <c r="B89" s="28"/>
      <c r="C89" s="47">
        <v>2001</v>
      </c>
      <c r="D89" s="47">
        <v>2002</v>
      </c>
      <c r="E89" s="47">
        <v>2003</v>
      </c>
      <c r="F89" s="47">
        <v>2004</v>
      </c>
      <c r="G89" s="47">
        <v>2005</v>
      </c>
      <c r="H89" s="47">
        <v>2006</v>
      </c>
      <c r="I89" s="47">
        <v>2007</v>
      </c>
      <c r="J89" s="47">
        <v>2008</v>
      </c>
      <c r="K89" s="48">
        <v>2009</v>
      </c>
    </row>
    <row r="90" spans="1:11" x14ac:dyDescent="0.25">
      <c r="A90" s="9"/>
      <c r="B90" s="22" t="s">
        <v>105</v>
      </c>
      <c r="C90" s="54">
        <v>12374</v>
      </c>
      <c r="D90" s="54">
        <v>14342</v>
      </c>
      <c r="E90" s="54">
        <v>17103</v>
      </c>
      <c r="F90" s="54">
        <v>20780</v>
      </c>
      <c r="G90" s="54">
        <v>25132</v>
      </c>
      <c r="H90" s="54">
        <v>28905</v>
      </c>
      <c r="I90" s="54">
        <v>34697</v>
      </c>
      <c r="J90" s="54">
        <v>40239</v>
      </c>
      <c r="K90" s="54">
        <v>44194</v>
      </c>
    </row>
    <row r="91" spans="1:11" x14ac:dyDescent="0.25">
      <c r="A91" s="9"/>
      <c r="B91" s="25" t="s">
        <v>106</v>
      </c>
      <c r="C91" s="46">
        <v>2</v>
      </c>
      <c r="D91" s="46">
        <v>30</v>
      </c>
      <c r="E91" s="46">
        <v>201</v>
      </c>
      <c r="F91" s="46">
        <v>484</v>
      </c>
      <c r="G91" s="46">
        <v>788</v>
      </c>
      <c r="H91" s="46">
        <v>968</v>
      </c>
      <c r="I91" s="46">
        <v>1289</v>
      </c>
      <c r="J91" s="46">
        <v>1434</v>
      </c>
      <c r="K91" s="46">
        <v>1523</v>
      </c>
    </row>
    <row r="92" spans="1:11" x14ac:dyDescent="0.25">
      <c r="A92" s="9"/>
      <c r="B92" s="25" t="s">
        <v>107</v>
      </c>
      <c r="C92" s="46">
        <v>1313</v>
      </c>
      <c r="D92" s="46">
        <v>1507</v>
      </c>
      <c r="E92" s="46">
        <v>1843</v>
      </c>
      <c r="F92" s="46">
        <v>2334</v>
      </c>
      <c r="G92" s="46">
        <v>2731</v>
      </c>
      <c r="H92" s="46">
        <v>3276</v>
      </c>
      <c r="I92" s="46">
        <v>3788</v>
      </c>
      <c r="J92" s="46">
        <v>4679</v>
      </c>
      <c r="K92" s="46">
        <v>5096</v>
      </c>
    </row>
    <row r="93" spans="1:11" x14ac:dyDescent="0.25">
      <c r="A93" s="9"/>
      <c r="B93" s="25" t="s">
        <v>108</v>
      </c>
      <c r="C93" s="46">
        <v>692</v>
      </c>
      <c r="D93" s="46">
        <v>706</v>
      </c>
      <c r="E93" s="46">
        <v>847</v>
      </c>
      <c r="F93" s="46">
        <v>974</v>
      </c>
      <c r="G93" s="46">
        <v>1500</v>
      </c>
      <c r="H93" s="46">
        <v>1933</v>
      </c>
      <c r="I93" s="46">
        <v>2674</v>
      </c>
      <c r="J93" s="46">
        <v>3331</v>
      </c>
      <c r="K93" s="46">
        <v>3619</v>
      </c>
    </row>
    <row r="94" spans="1:11" x14ac:dyDescent="0.25">
      <c r="A94" s="9"/>
      <c r="B94" s="25" t="s">
        <v>109</v>
      </c>
      <c r="C94" s="46">
        <v>398</v>
      </c>
      <c r="D94" s="46">
        <v>530</v>
      </c>
      <c r="E94" s="46">
        <v>640</v>
      </c>
      <c r="F94" s="46">
        <v>847</v>
      </c>
      <c r="G94" s="46">
        <v>1013</v>
      </c>
      <c r="H94" s="46">
        <v>1078</v>
      </c>
      <c r="I94" s="46">
        <v>1124</v>
      </c>
      <c r="J94" s="46">
        <v>1145</v>
      </c>
      <c r="K94" s="46">
        <v>1088</v>
      </c>
    </row>
    <row r="95" spans="1:11" x14ac:dyDescent="0.25">
      <c r="A95" s="9"/>
      <c r="B95" s="25" t="s">
        <v>110</v>
      </c>
      <c r="C95" s="46">
        <v>1574</v>
      </c>
      <c r="D95" s="46">
        <v>1990</v>
      </c>
      <c r="E95" s="46">
        <v>2362</v>
      </c>
      <c r="F95" s="46">
        <v>2850</v>
      </c>
      <c r="G95" s="46">
        <v>3358</v>
      </c>
      <c r="H95" s="46">
        <v>4520</v>
      </c>
      <c r="I95" s="46">
        <v>5222</v>
      </c>
      <c r="J95" s="46">
        <v>5605</v>
      </c>
      <c r="K95" s="46">
        <v>5504</v>
      </c>
    </row>
    <row r="96" spans="1:11" x14ac:dyDescent="0.25">
      <c r="A96" s="9"/>
      <c r="B96" s="25" t="s">
        <v>111</v>
      </c>
      <c r="C96" s="46">
        <v>1122</v>
      </c>
      <c r="D96" s="46">
        <v>1160</v>
      </c>
      <c r="E96" s="46">
        <v>1165</v>
      </c>
      <c r="F96" s="46">
        <v>1277</v>
      </c>
      <c r="G96" s="46">
        <v>1457</v>
      </c>
      <c r="H96" s="46">
        <v>1741</v>
      </c>
      <c r="I96" s="46">
        <v>2042</v>
      </c>
      <c r="J96" s="46">
        <v>2596</v>
      </c>
      <c r="K96" s="46">
        <v>2738</v>
      </c>
    </row>
    <row r="97" spans="1:11" x14ac:dyDescent="0.25">
      <c r="A97" s="9"/>
      <c r="B97" s="25" t="s">
        <v>112</v>
      </c>
      <c r="C97" s="46">
        <v>1796</v>
      </c>
      <c r="D97" s="46">
        <v>1902</v>
      </c>
      <c r="E97" s="46">
        <v>2253</v>
      </c>
      <c r="F97" s="46">
        <v>2595</v>
      </c>
      <c r="G97" s="46">
        <v>2934</v>
      </c>
      <c r="H97" s="46">
        <v>3547</v>
      </c>
      <c r="I97" s="46">
        <v>4120</v>
      </c>
      <c r="J97" s="46">
        <v>4313</v>
      </c>
      <c r="K97" s="46">
        <v>4539</v>
      </c>
    </row>
    <row r="98" spans="1:11" x14ac:dyDescent="0.25">
      <c r="A98" s="9"/>
      <c r="B98" s="25" t="s">
        <v>113</v>
      </c>
      <c r="C98" s="46">
        <v>1155</v>
      </c>
      <c r="D98" s="46">
        <v>1215</v>
      </c>
      <c r="E98" s="46">
        <v>1436</v>
      </c>
      <c r="F98" s="46">
        <v>1522</v>
      </c>
      <c r="G98" s="46">
        <v>1717</v>
      </c>
      <c r="H98" s="46">
        <v>1965</v>
      </c>
      <c r="I98" s="46">
        <v>2216</v>
      </c>
      <c r="J98" s="46">
        <v>2216</v>
      </c>
      <c r="K98" s="46">
        <v>2325</v>
      </c>
    </row>
    <row r="99" spans="1:11" x14ac:dyDescent="0.25">
      <c r="A99" s="9"/>
      <c r="B99" s="25" t="s">
        <v>114</v>
      </c>
      <c r="C99" s="46" t="s">
        <v>33</v>
      </c>
      <c r="D99" s="46">
        <v>33</v>
      </c>
      <c r="E99" s="46">
        <v>56</v>
      </c>
      <c r="F99" s="46">
        <v>90</v>
      </c>
      <c r="G99" s="46">
        <v>70</v>
      </c>
      <c r="H99" s="46">
        <v>133</v>
      </c>
      <c r="I99" s="46">
        <v>142</v>
      </c>
      <c r="J99" s="46">
        <v>389</v>
      </c>
      <c r="K99" s="46">
        <v>626</v>
      </c>
    </row>
    <row r="100" spans="1:11" x14ac:dyDescent="0.25">
      <c r="A100" s="9"/>
      <c r="B100" s="25" t="s">
        <v>115</v>
      </c>
      <c r="C100" s="46">
        <v>7393</v>
      </c>
      <c r="D100" s="46">
        <v>8659</v>
      </c>
      <c r="E100" s="46">
        <v>10371</v>
      </c>
      <c r="F100" s="46">
        <v>11758</v>
      </c>
      <c r="G100" s="46">
        <v>13045</v>
      </c>
      <c r="H100" s="46">
        <v>14999</v>
      </c>
      <c r="I100" s="46">
        <v>17531</v>
      </c>
      <c r="J100" s="46">
        <v>19059</v>
      </c>
      <c r="K100" s="46">
        <v>19763</v>
      </c>
    </row>
    <row r="101" spans="1:11" x14ac:dyDescent="0.25">
      <c r="A101" s="9"/>
      <c r="B101" s="25" t="s">
        <v>116</v>
      </c>
      <c r="C101" s="46">
        <v>3641</v>
      </c>
      <c r="D101" s="46">
        <v>4156</v>
      </c>
      <c r="E101" s="46">
        <v>4375</v>
      </c>
      <c r="F101" s="46">
        <v>4616</v>
      </c>
      <c r="G101" s="46">
        <v>4748</v>
      </c>
      <c r="H101" s="46">
        <v>5490</v>
      </c>
      <c r="I101" s="46">
        <v>6172</v>
      </c>
      <c r="J101" s="46">
        <v>6526</v>
      </c>
      <c r="K101" s="46">
        <v>6929</v>
      </c>
    </row>
    <row r="102" spans="1:11" x14ac:dyDescent="0.25">
      <c r="A102" s="9"/>
      <c r="B102" s="25" t="s">
        <v>117</v>
      </c>
      <c r="C102" s="46">
        <v>868</v>
      </c>
      <c r="D102" s="46">
        <v>1065</v>
      </c>
      <c r="E102" s="46">
        <v>1614</v>
      </c>
      <c r="F102" s="46">
        <v>2017</v>
      </c>
      <c r="G102" s="46">
        <v>2792</v>
      </c>
      <c r="H102" s="46">
        <v>3434</v>
      </c>
      <c r="I102" s="46">
        <v>3940</v>
      </c>
      <c r="J102" s="46">
        <v>4258</v>
      </c>
      <c r="K102" s="46">
        <v>4506</v>
      </c>
    </row>
    <row r="103" spans="1:11" x14ac:dyDescent="0.25">
      <c r="A103" s="9"/>
      <c r="B103" s="25" t="s">
        <v>118</v>
      </c>
      <c r="C103" s="46">
        <v>4503</v>
      </c>
      <c r="D103" s="46">
        <v>5216</v>
      </c>
      <c r="E103" s="46">
        <v>5877</v>
      </c>
      <c r="F103" s="46">
        <v>6981</v>
      </c>
      <c r="G103" s="46">
        <v>7691</v>
      </c>
      <c r="H103" s="46">
        <v>9170</v>
      </c>
      <c r="I103" s="46">
        <v>10753</v>
      </c>
      <c r="J103" s="46">
        <v>12838</v>
      </c>
      <c r="K103" s="46">
        <v>14413</v>
      </c>
    </row>
    <row r="104" spans="1:11" ht="15.75" thickBot="1" x14ac:dyDescent="0.3">
      <c r="A104" s="9"/>
      <c r="B104" s="28" t="s">
        <v>119</v>
      </c>
      <c r="C104" s="47">
        <f>SUM(C89:C103)</f>
        <v>38832</v>
      </c>
      <c r="D104" s="47">
        <f t="shared" ref="D104:K104" si="2">SUM(D89:D103)</f>
        <v>44513</v>
      </c>
      <c r="E104" s="47">
        <f t="shared" si="2"/>
        <v>52146</v>
      </c>
      <c r="F104" s="47">
        <f t="shared" si="2"/>
        <v>61129</v>
      </c>
      <c r="G104" s="47">
        <f t="shared" si="2"/>
        <v>70981</v>
      </c>
      <c r="H104" s="47">
        <f t="shared" si="2"/>
        <v>83165</v>
      </c>
      <c r="I104" s="47">
        <f t="shared" si="2"/>
        <v>97717</v>
      </c>
      <c r="J104" s="47">
        <f t="shared" si="2"/>
        <v>110636</v>
      </c>
      <c r="K104" s="47">
        <f t="shared" si="2"/>
        <v>118872</v>
      </c>
    </row>
    <row r="105" spans="1:11" s="9" customFormat="1" x14ac:dyDescent="0.25">
      <c r="B105" s="41" t="s">
        <v>208</v>
      </c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1:11" ht="15.75" thickBo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268" t="s">
        <v>229</v>
      </c>
      <c r="C107" s="269"/>
      <c r="D107" s="269"/>
      <c r="E107" s="269"/>
      <c r="F107" s="269"/>
      <c r="G107" s="269"/>
      <c r="H107" s="269"/>
      <c r="I107" s="270"/>
      <c r="J107" s="9"/>
      <c r="K107" s="9"/>
    </row>
    <row r="108" spans="1:11" ht="15.75" thickBot="1" x14ac:dyDescent="0.3">
      <c r="A108" s="9"/>
      <c r="B108" s="28"/>
      <c r="C108" s="47">
        <v>2003</v>
      </c>
      <c r="D108" s="47">
        <v>2004</v>
      </c>
      <c r="E108" s="47">
        <v>2005</v>
      </c>
      <c r="F108" s="47">
        <v>2006</v>
      </c>
      <c r="G108" s="47">
        <v>2007</v>
      </c>
      <c r="H108" s="47">
        <v>2008</v>
      </c>
      <c r="I108" s="48">
        <v>2009</v>
      </c>
      <c r="J108" s="9"/>
      <c r="K108" s="9"/>
    </row>
    <row r="109" spans="1:11" x14ac:dyDescent="0.25">
      <c r="A109" s="9"/>
      <c r="B109" s="40" t="s">
        <v>105</v>
      </c>
      <c r="C109" s="51">
        <f>C52+C71+E90</f>
        <v>25925</v>
      </c>
      <c r="D109" s="51">
        <f t="shared" ref="C109:I112" si="3">D52+D71+F90</f>
        <v>29416</v>
      </c>
      <c r="E109" s="51">
        <f t="shared" si="3"/>
        <v>33330</v>
      </c>
      <c r="F109" s="51">
        <f t="shared" si="3"/>
        <v>36619</v>
      </c>
      <c r="G109" s="51">
        <f t="shared" si="3"/>
        <v>42854</v>
      </c>
      <c r="H109" s="51">
        <f t="shared" si="3"/>
        <v>48373</v>
      </c>
      <c r="I109" s="52">
        <f t="shared" si="3"/>
        <v>52216</v>
      </c>
      <c r="J109" s="9"/>
      <c r="K109" s="9"/>
    </row>
    <row r="110" spans="1:11" x14ac:dyDescent="0.25">
      <c r="A110" s="9"/>
      <c r="B110" s="25" t="s">
        <v>106</v>
      </c>
      <c r="C110" s="46">
        <f t="shared" si="3"/>
        <v>3468</v>
      </c>
      <c r="D110" s="46">
        <f t="shared" si="3"/>
        <v>3804</v>
      </c>
      <c r="E110" s="46">
        <f t="shared" si="3"/>
        <v>4051</v>
      </c>
      <c r="F110" s="46">
        <f t="shared" si="3"/>
        <v>4667</v>
      </c>
      <c r="G110" s="46">
        <f t="shared" si="3"/>
        <v>5172</v>
      </c>
      <c r="H110" s="46">
        <f t="shared" si="3"/>
        <v>5985</v>
      </c>
      <c r="I110" s="53">
        <f t="shared" si="3"/>
        <v>6309</v>
      </c>
      <c r="J110" s="9"/>
      <c r="K110" s="9"/>
    </row>
    <row r="111" spans="1:11" x14ac:dyDescent="0.25">
      <c r="A111" s="9"/>
      <c r="B111" s="25" t="s">
        <v>107</v>
      </c>
      <c r="C111" s="46">
        <f t="shared" si="3"/>
        <v>4129</v>
      </c>
      <c r="D111" s="46">
        <f t="shared" si="3"/>
        <v>4627</v>
      </c>
      <c r="E111" s="46">
        <f t="shared" si="3"/>
        <v>5076</v>
      </c>
      <c r="F111" s="46">
        <f t="shared" si="3"/>
        <v>5690</v>
      </c>
      <c r="G111" s="46">
        <f t="shared" si="3"/>
        <v>6504</v>
      </c>
      <c r="H111" s="46">
        <f t="shared" si="3"/>
        <v>7561</v>
      </c>
      <c r="I111" s="53">
        <f t="shared" si="3"/>
        <v>7859</v>
      </c>
      <c r="J111" s="9"/>
      <c r="K111" s="9"/>
    </row>
    <row r="112" spans="1:11" x14ac:dyDescent="0.25">
      <c r="A112" s="9"/>
      <c r="B112" s="25" t="s">
        <v>108</v>
      </c>
      <c r="C112" s="46">
        <f t="shared" si="3"/>
        <v>2621</v>
      </c>
      <c r="D112" s="46">
        <f t="shared" si="3"/>
        <v>2830</v>
      </c>
      <c r="E112" s="46">
        <f t="shared" si="3"/>
        <v>3357</v>
      </c>
      <c r="F112" s="46">
        <f t="shared" si="3"/>
        <v>3686</v>
      </c>
      <c r="G112" s="46">
        <f t="shared" si="3"/>
        <v>4524</v>
      </c>
      <c r="H112" s="46">
        <f t="shared" si="3"/>
        <v>5438</v>
      </c>
      <c r="I112" s="53">
        <f t="shared" si="3"/>
        <v>5701</v>
      </c>
      <c r="J112" s="9"/>
      <c r="K112" s="9"/>
    </row>
    <row r="113" spans="1:11" x14ac:dyDescent="0.25">
      <c r="A113" s="9"/>
      <c r="B113" s="25" t="s">
        <v>109</v>
      </c>
      <c r="C113" s="46">
        <f>C56+E94</f>
        <v>1959</v>
      </c>
      <c r="D113" s="46">
        <f>D56+F94</f>
        <v>2278</v>
      </c>
      <c r="E113" s="46">
        <f t="shared" ref="E113:E123" si="4">E56+E75+G94</f>
        <v>2270</v>
      </c>
      <c r="F113" s="46">
        <f t="shared" ref="F113:F123" si="5">F56+F75+H94</f>
        <v>2246</v>
      </c>
      <c r="G113" s="46">
        <f t="shared" ref="G113:G123" si="6">G56+G75+I94</f>
        <v>2339</v>
      </c>
      <c r="H113" s="46">
        <f t="shared" ref="H113:H123" si="7">H56+H75+J94</f>
        <v>2481</v>
      </c>
      <c r="I113" s="53">
        <f t="shared" ref="I113:I123" si="8">I56+I75+K94</f>
        <v>2410</v>
      </c>
      <c r="J113" s="9"/>
      <c r="K113" s="9"/>
    </row>
    <row r="114" spans="1:11" x14ac:dyDescent="0.25">
      <c r="A114" s="9"/>
      <c r="B114" s="25" t="s">
        <v>110</v>
      </c>
      <c r="C114" s="46">
        <f>C57+C76+E95</f>
        <v>6290</v>
      </c>
      <c r="D114" s="46">
        <f>D57+D76+F95</f>
        <v>6826</v>
      </c>
      <c r="E114" s="46">
        <f t="shared" si="4"/>
        <v>7391</v>
      </c>
      <c r="F114" s="46">
        <f t="shared" si="5"/>
        <v>8298</v>
      </c>
      <c r="G114" s="46">
        <f t="shared" si="6"/>
        <v>9102</v>
      </c>
      <c r="H114" s="46">
        <f t="shared" si="7"/>
        <v>9544</v>
      </c>
      <c r="I114" s="53">
        <f t="shared" si="8"/>
        <v>9870</v>
      </c>
      <c r="J114" s="9"/>
      <c r="K114" s="9"/>
    </row>
    <row r="115" spans="1:11" x14ac:dyDescent="0.25">
      <c r="A115" s="9"/>
      <c r="B115" s="25" t="s">
        <v>111</v>
      </c>
      <c r="C115" s="46">
        <f>C58+E96</f>
        <v>2053</v>
      </c>
      <c r="D115" s="46">
        <f t="shared" ref="D115:D123" si="9">D58+D77+F96</f>
        <v>2328</v>
      </c>
      <c r="E115" s="46">
        <f t="shared" si="4"/>
        <v>2706</v>
      </c>
      <c r="F115" s="46">
        <f t="shared" si="5"/>
        <v>2910</v>
      </c>
      <c r="G115" s="46">
        <f t="shared" si="6"/>
        <v>3347</v>
      </c>
      <c r="H115" s="46">
        <f t="shared" si="7"/>
        <v>4038</v>
      </c>
      <c r="I115" s="53">
        <f t="shared" si="8"/>
        <v>4255</v>
      </c>
      <c r="J115" s="9"/>
      <c r="K115" s="9"/>
    </row>
    <row r="116" spans="1:11" x14ac:dyDescent="0.25">
      <c r="A116" s="9"/>
      <c r="B116" s="25" t="s">
        <v>112</v>
      </c>
      <c r="C116" s="46">
        <f t="shared" ref="C116:C123" si="10">C59+C78+E97</f>
        <v>3755</v>
      </c>
      <c r="D116" s="46">
        <f t="shared" si="9"/>
        <v>4061</v>
      </c>
      <c r="E116" s="46">
        <f t="shared" si="4"/>
        <v>4486</v>
      </c>
      <c r="F116" s="46">
        <f t="shared" si="5"/>
        <v>5059</v>
      </c>
      <c r="G116" s="46">
        <f t="shared" si="6"/>
        <v>5696</v>
      </c>
      <c r="H116" s="46">
        <f t="shared" si="7"/>
        <v>6015</v>
      </c>
      <c r="I116" s="53">
        <f t="shared" si="8"/>
        <v>6136</v>
      </c>
      <c r="J116" s="9"/>
      <c r="K116" s="9"/>
    </row>
    <row r="117" spans="1:11" x14ac:dyDescent="0.25">
      <c r="A117" s="9"/>
      <c r="B117" s="25" t="s">
        <v>113</v>
      </c>
      <c r="C117" s="46">
        <f t="shared" si="10"/>
        <v>2988</v>
      </c>
      <c r="D117" s="46">
        <f t="shared" si="9"/>
        <v>3202</v>
      </c>
      <c r="E117" s="46">
        <f t="shared" si="4"/>
        <v>3501</v>
      </c>
      <c r="F117" s="46">
        <f t="shared" si="5"/>
        <v>3845</v>
      </c>
      <c r="G117" s="46">
        <f t="shared" si="6"/>
        <v>4179</v>
      </c>
      <c r="H117" s="46">
        <f t="shared" si="7"/>
        <v>4183</v>
      </c>
      <c r="I117" s="53">
        <f t="shared" si="8"/>
        <v>4127</v>
      </c>
      <c r="J117" s="9"/>
      <c r="K117" s="9"/>
    </row>
    <row r="118" spans="1:11" x14ac:dyDescent="0.25">
      <c r="A118" s="9"/>
      <c r="B118" s="25" t="s">
        <v>114</v>
      </c>
      <c r="C118" s="46">
        <f t="shared" si="10"/>
        <v>1877</v>
      </c>
      <c r="D118" s="46">
        <f t="shared" si="9"/>
        <v>2177</v>
      </c>
      <c r="E118" s="46">
        <f t="shared" si="4"/>
        <v>1973</v>
      </c>
      <c r="F118" s="46">
        <f t="shared" si="5"/>
        <v>1913</v>
      </c>
      <c r="G118" s="46">
        <f t="shared" si="6"/>
        <v>1849</v>
      </c>
      <c r="H118" s="46">
        <f t="shared" si="7"/>
        <v>2319</v>
      </c>
      <c r="I118" s="53">
        <f t="shared" si="8"/>
        <v>2511</v>
      </c>
      <c r="J118" s="9"/>
      <c r="K118" s="9"/>
    </row>
    <row r="119" spans="1:11" x14ac:dyDescent="0.25">
      <c r="A119" s="9"/>
      <c r="B119" s="25" t="s">
        <v>115</v>
      </c>
      <c r="C119" s="46">
        <f t="shared" si="10"/>
        <v>14285</v>
      </c>
      <c r="D119" s="46">
        <f t="shared" si="9"/>
        <v>16077</v>
      </c>
      <c r="E119" s="46">
        <f t="shared" si="4"/>
        <v>17460</v>
      </c>
      <c r="F119" s="46">
        <f t="shared" si="5"/>
        <v>19218</v>
      </c>
      <c r="G119" s="46">
        <f t="shared" si="6"/>
        <v>21540</v>
      </c>
      <c r="H119" s="46">
        <f t="shared" si="7"/>
        <v>23067</v>
      </c>
      <c r="I119" s="53">
        <f t="shared" si="8"/>
        <v>23582</v>
      </c>
      <c r="J119" s="9"/>
      <c r="K119" s="9"/>
    </row>
    <row r="120" spans="1:11" x14ac:dyDescent="0.25">
      <c r="A120" s="9"/>
      <c r="B120" s="25" t="s">
        <v>116</v>
      </c>
      <c r="C120" s="46">
        <f t="shared" si="10"/>
        <v>6127</v>
      </c>
      <c r="D120" s="46">
        <f t="shared" si="9"/>
        <v>6494</v>
      </c>
      <c r="E120" s="46">
        <f t="shared" si="4"/>
        <v>6486</v>
      </c>
      <c r="F120" s="46">
        <f t="shared" si="5"/>
        <v>7306</v>
      </c>
      <c r="G120" s="46">
        <f t="shared" si="6"/>
        <v>8338</v>
      </c>
      <c r="H120" s="46">
        <f t="shared" si="7"/>
        <v>8989</v>
      </c>
      <c r="I120" s="53">
        <f t="shared" si="8"/>
        <v>9498</v>
      </c>
      <c r="J120" s="9"/>
      <c r="K120" s="9"/>
    </row>
    <row r="121" spans="1:11" x14ac:dyDescent="0.25">
      <c r="A121" s="9"/>
      <c r="B121" s="25" t="s">
        <v>117</v>
      </c>
      <c r="C121" s="46">
        <f t="shared" si="10"/>
        <v>3124</v>
      </c>
      <c r="D121" s="46">
        <f t="shared" si="9"/>
        <v>3723</v>
      </c>
      <c r="E121" s="46">
        <f t="shared" si="4"/>
        <v>4594</v>
      </c>
      <c r="F121" s="46">
        <f t="shared" si="5"/>
        <v>5165</v>
      </c>
      <c r="G121" s="46">
        <f t="shared" si="6"/>
        <v>5871</v>
      </c>
      <c r="H121" s="46">
        <f t="shared" si="7"/>
        <v>6344</v>
      </c>
      <c r="I121" s="53">
        <f t="shared" si="8"/>
        <v>6627</v>
      </c>
      <c r="J121" s="9"/>
      <c r="K121" s="9"/>
    </row>
    <row r="122" spans="1:11" x14ac:dyDescent="0.25">
      <c r="A122" s="9"/>
      <c r="B122" s="25" t="s">
        <v>118</v>
      </c>
      <c r="C122" s="46">
        <f t="shared" si="10"/>
        <v>10523</v>
      </c>
      <c r="D122" s="46">
        <f t="shared" si="9"/>
        <v>12003</v>
      </c>
      <c r="E122" s="46">
        <f t="shared" si="4"/>
        <v>12945</v>
      </c>
      <c r="F122" s="46">
        <f t="shared" si="5"/>
        <v>14484</v>
      </c>
      <c r="G122" s="46">
        <f t="shared" si="6"/>
        <v>16396</v>
      </c>
      <c r="H122" s="46">
        <f t="shared" si="7"/>
        <v>19052</v>
      </c>
      <c r="I122" s="53">
        <f t="shared" si="8"/>
        <v>20819</v>
      </c>
      <c r="J122" s="9"/>
      <c r="K122" s="9"/>
    </row>
    <row r="123" spans="1:11" ht="15.75" thickBot="1" x14ac:dyDescent="0.3">
      <c r="A123" s="9"/>
      <c r="B123" s="28" t="s">
        <v>119</v>
      </c>
      <c r="C123" s="47">
        <f t="shared" si="10"/>
        <v>95133</v>
      </c>
      <c r="D123" s="47">
        <f t="shared" si="9"/>
        <v>105858</v>
      </c>
      <c r="E123" s="47">
        <f t="shared" si="4"/>
        <v>115641</v>
      </c>
      <c r="F123" s="47">
        <f t="shared" si="5"/>
        <v>127124</v>
      </c>
      <c r="G123" s="47">
        <f t="shared" si="6"/>
        <v>143732</v>
      </c>
      <c r="H123" s="47">
        <f t="shared" si="7"/>
        <v>159413</v>
      </c>
      <c r="I123" s="48">
        <f t="shared" si="8"/>
        <v>167947</v>
      </c>
      <c r="J123" s="9"/>
      <c r="K123" s="9"/>
    </row>
    <row r="124" spans="1:11" x14ac:dyDescent="0.25">
      <c r="A124" s="9"/>
      <c r="B124" s="41" t="s">
        <v>208</v>
      </c>
    </row>
    <row r="125" spans="1:11" x14ac:dyDescent="0.25">
      <c r="A125" s="9"/>
    </row>
  </sheetData>
  <mergeCells count="9">
    <mergeCell ref="B88:K88"/>
    <mergeCell ref="B107:I107"/>
    <mergeCell ref="A3:I3"/>
    <mergeCell ref="A8:I8"/>
    <mergeCell ref="B1:Q1"/>
    <mergeCell ref="B11:I11"/>
    <mergeCell ref="B31:I31"/>
    <mergeCell ref="B50:I50"/>
    <mergeCell ref="B69:I6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45"/>
  <sheetViews>
    <sheetView showGridLines="0" workbookViewId="0">
      <selection activeCell="C87" sqref="C87"/>
    </sheetView>
  </sheetViews>
  <sheetFormatPr defaultRowHeight="15" x14ac:dyDescent="0.25"/>
  <cols>
    <col min="1" max="1" width="9.42578125" style="2" customWidth="1"/>
    <col min="2" max="2" width="37.5703125" style="2" customWidth="1"/>
    <col min="3" max="4" width="9.140625" style="2"/>
    <col min="5" max="5" width="37.5703125" style="2" customWidth="1"/>
    <col min="6" max="6" width="11.85546875" style="2" bestFit="1" customWidth="1"/>
    <col min="7" max="10" width="9.140625" style="2"/>
  </cols>
  <sheetData>
    <row r="1" spans="1:11" ht="18.75" x14ac:dyDescent="0.3">
      <c r="A1" s="3" t="s">
        <v>307</v>
      </c>
      <c r="B1" s="264" t="s">
        <v>303</v>
      </c>
      <c r="C1" s="265"/>
      <c r="D1" s="265"/>
      <c r="E1" s="265"/>
      <c r="F1" s="265"/>
      <c r="G1" s="265"/>
      <c r="H1" s="265"/>
      <c r="I1" s="265"/>
      <c r="J1" s="265"/>
      <c r="K1" s="266"/>
    </row>
    <row r="3" spans="1:11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</row>
    <row r="5" spans="1:11" s="91" customFormat="1" x14ac:dyDescent="0.25">
      <c r="A5" s="93"/>
      <c r="B5" s="93"/>
      <c r="C5" s="93"/>
      <c r="D5" s="93"/>
      <c r="E5" s="93"/>
      <c r="F5" s="93"/>
      <c r="G5" s="93"/>
      <c r="H5" s="93"/>
      <c r="I5" s="93"/>
      <c r="J5" s="92"/>
    </row>
    <row r="6" spans="1:11" ht="15.75" thickBot="1" x14ac:dyDescent="0.3">
      <c r="B6" s="131" t="s">
        <v>304</v>
      </c>
    </row>
    <row r="7" spans="1:11" ht="15.75" thickBot="1" x14ac:dyDescent="0.3">
      <c r="B7" s="19" t="s">
        <v>0</v>
      </c>
      <c r="C7" s="21">
        <v>2007</v>
      </c>
    </row>
    <row r="8" spans="1:11" x14ac:dyDescent="0.25">
      <c r="B8" s="22" t="s">
        <v>1</v>
      </c>
      <c r="C8" s="24">
        <v>6.2</v>
      </c>
    </row>
    <row r="9" spans="1:11" x14ac:dyDescent="0.25">
      <c r="B9" s="25" t="s">
        <v>2</v>
      </c>
      <c r="C9" s="27">
        <v>12.5</v>
      </c>
    </row>
    <row r="10" spans="1:11" x14ac:dyDescent="0.25">
      <c r="B10" s="25" t="s">
        <v>3</v>
      </c>
      <c r="C10" s="27">
        <v>2.7</v>
      </c>
    </row>
    <row r="11" spans="1:11" x14ac:dyDescent="0.25">
      <c r="B11" s="25" t="s">
        <v>4</v>
      </c>
      <c r="C11" s="395">
        <v>3.9</v>
      </c>
    </row>
    <row r="12" spans="1:11" x14ac:dyDescent="0.25">
      <c r="B12" s="25" t="s">
        <v>5</v>
      </c>
      <c r="C12" s="27">
        <v>10.1</v>
      </c>
    </row>
    <row r="13" spans="1:11" x14ac:dyDescent="0.25">
      <c r="B13" s="25" t="s">
        <v>6</v>
      </c>
      <c r="C13" s="27">
        <v>5.2</v>
      </c>
    </row>
    <row r="14" spans="1:11" x14ac:dyDescent="0.25">
      <c r="B14" s="25" t="s">
        <v>7</v>
      </c>
      <c r="C14" s="27">
        <v>5</v>
      </c>
    </row>
    <row r="15" spans="1:11" x14ac:dyDescent="0.25">
      <c r="B15" s="25" t="s">
        <v>8</v>
      </c>
      <c r="C15" s="27">
        <v>2.2999999999999998</v>
      </c>
    </row>
    <row r="16" spans="1:11" x14ac:dyDescent="0.25">
      <c r="B16" s="25" t="s">
        <v>9</v>
      </c>
      <c r="C16" s="27">
        <v>5.9</v>
      </c>
    </row>
    <row r="17" spans="2:3" x14ac:dyDescent="0.25">
      <c r="B17" s="25" t="s">
        <v>10</v>
      </c>
      <c r="C17" s="27" t="s">
        <v>193</v>
      </c>
    </row>
    <row r="18" spans="2:3" x14ac:dyDescent="0.25">
      <c r="B18" s="25" t="s">
        <v>11</v>
      </c>
      <c r="C18" s="27">
        <v>4.4000000000000004</v>
      </c>
    </row>
    <row r="19" spans="2:3" x14ac:dyDescent="0.25">
      <c r="B19" s="25" t="s">
        <v>12</v>
      </c>
      <c r="C19" s="27">
        <v>2.9</v>
      </c>
    </row>
    <row r="20" spans="2:3" x14ac:dyDescent="0.25">
      <c r="B20" s="25" t="s">
        <v>13</v>
      </c>
      <c r="C20" s="27">
        <v>5.4</v>
      </c>
    </row>
    <row r="21" spans="2:3" x14ac:dyDescent="0.25">
      <c r="B21" s="25" t="s">
        <v>14</v>
      </c>
      <c r="C21" s="27">
        <v>6.3</v>
      </c>
    </row>
    <row r="22" spans="2:3" x14ac:dyDescent="0.25">
      <c r="B22" s="25" t="s">
        <v>15</v>
      </c>
      <c r="C22" s="27">
        <v>2.5</v>
      </c>
    </row>
    <row r="23" spans="2:3" x14ac:dyDescent="0.25">
      <c r="B23" s="25" t="s">
        <v>16</v>
      </c>
      <c r="C23" s="27" t="s">
        <v>192</v>
      </c>
    </row>
    <row r="24" spans="2:3" x14ac:dyDescent="0.25">
      <c r="B24" s="25" t="s">
        <v>17</v>
      </c>
      <c r="C24" s="27">
        <v>6.8</v>
      </c>
    </row>
    <row r="25" spans="2:3" x14ac:dyDescent="0.25">
      <c r="B25" s="25" t="s">
        <v>18</v>
      </c>
      <c r="C25" s="27">
        <v>4.2</v>
      </c>
    </row>
    <row r="26" spans="2:3" x14ac:dyDescent="0.25">
      <c r="B26" s="25" t="s">
        <v>19</v>
      </c>
      <c r="C26" s="27">
        <v>5.5</v>
      </c>
    </row>
    <row r="27" spans="2:3" x14ac:dyDescent="0.25">
      <c r="B27" s="25" t="s">
        <v>20</v>
      </c>
      <c r="C27" s="27">
        <v>6.5</v>
      </c>
    </row>
    <row r="28" spans="2:3" x14ac:dyDescent="0.25">
      <c r="B28" s="25" t="s">
        <v>21</v>
      </c>
      <c r="C28" s="27">
        <v>3.3</v>
      </c>
    </row>
    <row r="29" spans="2:3" x14ac:dyDescent="0.25">
      <c r="B29" s="25" t="s">
        <v>22</v>
      </c>
      <c r="C29" s="27">
        <v>8.6999999999999993</v>
      </c>
    </row>
    <row r="30" spans="2:3" x14ac:dyDescent="0.25">
      <c r="B30" s="25" t="s">
        <v>23</v>
      </c>
      <c r="C30" s="27">
        <v>6.1</v>
      </c>
    </row>
    <row r="31" spans="2:3" x14ac:dyDescent="0.25">
      <c r="B31" s="25" t="s">
        <v>24</v>
      </c>
      <c r="C31" s="27">
        <v>10.199999999999999</v>
      </c>
    </row>
    <row r="32" spans="2:3" x14ac:dyDescent="0.25">
      <c r="B32" s="25" t="s">
        <v>25</v>
      </c>
      <c r="C32" s="27">
        <v>12.7</v>
      </c>
    </row>
    <row r="33" spans="1:10" x14ac:dyDescent="0.25">
      <c r="B33" s="25" t="s">
        <v>26</v>
      </c>
      <c r="C33" s="27">
        <v>15.1</v>
      </c>
    </row>
    <row r="34" spans="1:10" x14ac:dyDescent="0.25">
      <c r="B34" s="25" t="s">
        <v>27</v>
      </c>
      <c r="C34" s="27">
        <v>9.9</v>
      </c>
    </row>
    <row r="35" spans="1:10" x14ac:dyDescent="0.25">
      <c r="B35" s="25" t="s">
        <v>28</v>
      </c>
      <c r="C35" s="27">
        <v>4.5</v>
      </c>
    </row>
    <row r="36" spans="1:10" ht="15.75" thickBot="1" x14ac:dyDescent="0.3">
      <c r="B36" s="28" t="s">
        <v>29</v>
      </c>
      <c r="C36" s="30">
        <v>2.2999999999999998</v>
      </c>
    </row>
    <row r="37" spans="1:10" ht="15.75" x14ac:dyDescent="0.25">
      <c r="B37" s="41" t="s">
        <v>176</v>
      </c>
      <c r="C37" s="4"/>
    </row>
    <row r="38" spans="1:10" s="9" customFormat="1" ht="15.75" x14ac:dyDescent="0.25">
      <c r="A38" s="2"/>
      <c r="B38" s="41"/>
      <c r="C38" s="4"/>
      <c r="D38" s="2"/>
      <c r="E38" s="2"/>
      <c r="F38" s="2"/>
      <c r="G38" s="2"/>
      <c r="H38" s="2"/>
      <c r="I38" s="2"/>
      <c r="J38" s="2"/>
    </row>
    <row r="39" spans="1:10" s="9" customFormat="1" ht="15.75" customHeight="1" x14ac:dyDescent="0.25">
      <c r="A39" s="2"/>
      <c r="B39" s="331" t="s">
        <v>337</v>
      </c>
      <c r="C39" s="331"/>
      <c r="D39" s="331"/>
      <c r="E39" s="331" t="s">
        <v>338</v>
      </c>
      <c r="F39" s="331"/>
      <c r="G39" s="331"/>
      <c r="H39" s="331"/>
      <c r="I39" s="2"/>
      <c r="J39" s="2"/>
    </row>
    <row r="40" spans="1:10" ht="15.75" thickBot="1" x14ac:dyDescent="0.3">
      <c r="B40" s="331"/>
      <c r="C40" s="331"/>
      <c r="D40" s="331"/>
      <c r="E40" s="331"/>
      <c r="F40" s="331"/>
      <c r="G40" s="331"/>
      <c r="H40" s="331"/>
    </row>
    <row r="41" spans="1:10" ht="15.75" thickBot="1" x14ac:dyDescent="0.3">
      <c r="B41" s="295" t="s">
        <v>0</v>
      </c>
      <c r="C41" s="296" t="s">
        <v>83</v>
      </c>
      <c r="E41" s="295" t="s">
        <v>0</v>
      </c>
      <c r="F41" s="392" t="s">
        <v>83</v>
      </c>
    </row>
    <row r="42" spans="1:10" x14ac:dyDescent="0.25">
      <c r="B42" s="385" t="s">
        <v>1</v>
      </c>
      <c r="C42" s="386">
        <v>2</v>
      </c>
      <c r="E42" s="385" t="s">
        <v>1</v>
      </c>
      <c r="F42" s="320">
        <f>C42/C8*100</f>
        <v>32.258064516129032</v>
      </c>
      <c r="G42"/>
      <c r="H42"/>
      <c r="I42"/>
      <c r="J42"/>
    </row>
    <row r="43" spans="1:10" x14ac:dyDescent="0.25">
      <c r="B43" s="387" t="s">
        <v>2</v>
      </c>
      <c r="C43" s="388">
        <v>7.4</v>
      </c>
      <c r="E43" s="387" t="s">
        <v>2</v>
      </c>
      <c r="F43" s="320">
        <f t="shared" ref="F43:F70" si="0">C43/C9*100</f>
        <v>59.20000000000001</v>
      </c>
      <c r="G43"/>
      <c r="H43"/>
      <c r="I43"/>
      <c r="J43"/>
    </row>
    <row r="44" spans="1:10" x14ac:dyDescent="0.25">
      <c r="B44" s="387" t="s">
        <v>3</v>
      </c>
      <c r="C44" s="388">
        <v>0.1</v>
      </c>
      <c r="E44" s="387" t="s">
        <v>3</v>
      </c>
      <c r="F44" s="320">
        <f t="shared" si="0"/>
        <v>3.7037037037037033</v>
      </c>
      <c r="G44"/>
      <c r="H44"/>
      <c r="I44"/>
      <c r="J44"/>
    </row>
    <row r="45" spans="1:10" x14ac:dyDescent="0.25">
      <c r="B45" s="387" t="s">
        <v>4</v>
      </c>
      <c r="C45" s="389">
        <v>0.3</v>
      </c>
      <c r="E45" s="387" t="s">
        <v>4</v>
      </c>
      <c r="F45" s="321">
        <f t="shared" si="0"/>
        <v>7.6923076923076925</v>
      </c>
      <c r="G45"/>
      <c r="H45"/>
      <c r="I45"/>
      <c r="J45"/>
    </row>
    <row r="46" spans="1:10" x14ac:dyDescent="0.25">
      <c r="B46" s="387" t="s">
        <v>5</v>
      </c>
      <c r="C46" s="388">
        <v>2.1</v>
      </c>
      <c r="E46" s="387" t="s">
        <v>5</v>
      </c>
      <c r="F46" s="320">
        <f t="shared" si="0"/>
        <v>20.792079207920793</v>
      </c>
      <c r="G46"/>
      <c r="H46"/>
      <c r="I46"/>
      <c r="J46"/>
    </row>
    <row r="47" spans="1:10" x14ac:dyDescent="0.25">
      <c r="B47" s="387" t="s">
        <v>98</v>
      </c>
      <c r="C47" s="388">
        <v>1.8</v>
      </c>
      <c r="E47" s="387" t="s">
        <v>98</v>
      </c>
      <c r="F47" s="320">
        <f t="shared" si="0"/>
        <v>34.615384615384613</v>
      </c>
      <c r="G47"/>
      <c r="H47"/>
      <c r="I47"/>
      <c r="J47"/>
    </row>
    <row r="48" spans="1:10" x14ac:dyDescent="0.25">
      <c r="B48" s="387" t="s">
        <v>7</v>
      </c>
      <c r="C48" s="388">
        <v>0.6</v>
      </c>
      <c r="E48" s="387" t="s">
        <v>7</v>
      </c>
      <c r="F48" s="320">
        <f t="shared" si="0"/>
        <v>12</v>
      </c>
      <c r="G48"/>
      <c r="H48"/>
      <c r="I48"/>
      <c r="J48"/>
    </row>
    <row r="49" spans="2:10" x14ac:dyDescent="0.25">
      <c r="B49" s="387" t="s">
        <v>8</v>
      </c>
      <c r="C49" s="388">
        <v>0.1</v>
      </c>
      <c r="E49" s="387" t="s">
        <v>8</v>
      </c>
      <c r="F49" s="320">
        <f t="shared" si="0"/>
        <v>4.3478260869565224</v>
      </c>
      <c r="G49"/>
      <c r="H49"/>
      <c r="I49"/>
      <c r="J49"/>
    </row>
    <row r="50" spans="2:10" x14ac:dyDescent="0.25">
      <c r="B50" s="387" t="s">
        <v>9</v>
      </c>
      <c r="C50" s="388">
        <v>1.8</v>
      </c>
      <c r="E50" s="387" t="s">
        <v>9</v>
      </c>
      <c r="F50" s="320">
        <f t="shared" si="0"/>
        <v>30.508474576271183</v>
      </c>
      <c r="G50"/>
      <c r="H50"/>
      <c r="I50"/>
      <c r="J50"/>
    </row>
    <row r="51" spans="2:10" x14ac:dyDescent="0.25">
      <c r="B51" s="387" t="s">
        <v>10</v>
      </c>
      <c r="C51" s="388">
        <v>0.8</v>
      </c>
      <c r="E51" s="387" t="s">
        <v>10</v>
      </c>
      <c r="F51" s="320" t="e">
        <f t="shared" si="0"/>
        <v>#VALUE!</v>
      </c>
      <c r="G51"/>
      <c r="H51"/>
      <c r="I51"/>
      <c r="J51"/>
    </row>
    <row r="52" spans="2:10" x14ac:dyDescent="0.25">
      <c r="B52" s="387" t="s">
        <v>11</v>
      </c>
      <c r="C52" s="388">
        <v>0.7</v>
      </c>
      <c r="E52" s="387" t="s">
        <v>11</v>
      </c>
      <c r="F52" s="320">
        <f t="shared" si="0"/>
        <v>15.909090909090907</v>
      </c>
      <c r="G52"/>
      <c r="H52"/>
      <c r="I52"/>
      <c r="J52"/>
    </row>
    <row r="53" spans="2:10" x14ac:dyDescent="0.25">
      <c r="B53" s="387" t="s">
        <v>12</v>
      </c>
      <c r="C53" s="388">
        <v>0.1</v>
      </c>
      <c r="E53" s="387" t="s">
        <v>12</v>
      </c>
      <c r="F53" s="320">
        <f t="shared" si="0"/>
        <v>3.4482758620689653</v>
      </c>
      <c r="G53"/>
      <c r="H53"/>
      <c r="I53"/>
      <c r="J53"/>
    </row>
    <row r="54" spans="2:10" x14ac:dyDescent="0.25">
      <c r="B54" s="387" t="s">
        <v>13</v>
      </c>
      <c r="C54" s="388">
        <v>1.3</v>
      </c>
      <c r="E54" s="387" t="s">
        <v>13</v>
      </c>
      <c r="F54" s="320">
        <f t="shared" si="0"/>
        <v>24.074074074074073</v>
      </c>
      <c r="G54"/>
      <c r="H54"/>
      <c r="I54"/>
      <c r="J54"/>
    </row>
    <row r="55" spans="2:10" x14ac:dyDescent="0.25">
      <c r="B55" s="387" t="s">
        <v>14</v>
      </c>
      <c r="C55" s="388">
        <v>0.3</v>
      </c>
      <c r="E55" s="387" t="s">
        <v>14</v>
      </c>
      <c r="F55" s="320">
        <f t="shared" si="0"/>
        <v>4.7619047619047619</v>
      </c>
      <c r="G55"/>
      <c r="H55"/>
      <c r="I55"/>
      <c r="J55"/>
    </row>
    <row r="56" spans="2:10" x14ac:dyDescent="0.25">
      <c r="B56" s="387" t="s">
        <v>15</v>
      </c>
      <c r="C56" s="388">
        <v>0</v>
      </c>
      <c r="E56" s="387" t="s">
        <v>15</v>
      </c>
      <c r="F56" s="320">
        <f t="shared" si="0"/>
        <v>0</v>
      </c>
      <c r="G56"/>
      <c r="H56"/>
      <c r="I56"/>
      <c r="J56"/>
    </row>
    <row r="57" spans="2:10" x14ac:dyDescent="0.25">
      <c r="B57" s="387" t="s">
        <v>16</v>
      </c>
      <c r="C57" s="388">
        <v>1.2</v>
      </c>
      <c r="E57" s="387" t="s">
        <v>16</v>
      </c>
      <c r="F57" s="320" t="e">
        <f t="shared" si="0"/>
        <v>#VALUE!</v>
      </c>
      <c r="G57"/>
      <c r="H57"/>
      <c r="I57"/>
      <c r="J57"/>
    </row>
    <row r="58" spans="2:10" x14ac:dyDescent="0.25">
      <c r="B58" s="387" t="s">
        <v>17</v>
      </c>
      <c r="C58" s="388">
        <v>2.4</v>
      </c>
      <c r="E58" s="387" t="s">
        <v>17</v>
      </c>
      <c r="F58" s="320">
        <f t="shared" si="0"/>
        <v>35.294117647058826</v>
      </c>
      <c r="G58"/>
      <c r="H58"/>
      <c r="I58"/>
      <c r="J58"/>
    </row>
    <row r="59" spans="2:10" x14ac:dyDescent="0.25">
      <c r="B59" s="387" t="s">
        <v>18</v>
      </c>
      <c r="C59" s="388">
        <v>0.4</v>
      </c>
      <c r="E59" s="387" t="s">
        <v>18</v>
      </c>
      <c r="F59" s="320">
        <f t="shared" si="0"/>
        <v>9.5238095238095237</v>
      </c>
      <c r="G59"/>
      <c r="H59"/>
      <c r="I59"/>
      <c r="J59"/>
    </row>
    <row r="60" spans="2:10" x14ac:dyDescent="0.25">
      <c r="B60" s="387" t="s">
        <v>19</v>
      </c>
      <c r="C60" s="388">
        <v>0.1</v>
      </c>
      <c r="E60" s="387" t="s">
        <v>19</v>
      </c>
      <c r="F60" s="320">
        <f t="shared" si="0"/>
        <v>1.8181818181818183</v>
      </c>
      <c r="G60"/>
      <c r="H60"/>
      <c r="I60"/>
      <c r="J60"/>
    </row>
    <row r="61" spans="2:10" x14ac:dyDescent="0.25">
      <c r="B61" s="387" t="s">
        <v>20</v>
      </c>
      <c r="C61" s="388">
        <v>1.2</v>
      </c>
      <c r="E61" s="387" t="s">
        <v>20</v>
      </c>
      <c r="F61" s="320">
        <f t="shared" si="0"/>
        <v>18.46153846153846</v>
      </c>
      <c r="G61"/>
      <c r="H61"/>
      <c r="I61"/>
      <c r="J61"/>
    </row>
    <row r="62" spans="2:10" x14ac:dyDescent="0.25">
      <c r="B62" s="387" t="s">
        <v>21</v>
      </c>
      <c r="C62" s="388">
        <v>0.1</v>
      </c>
      <c r="E62" s="387" t="s">
        <v>21</v>
      </c>
      <c r="F62" s="320">
        <f t="shared" si="0"/>
        <v>3.0303030303030307</v>
      </c>
      <c r="G62"/>
      <c r="H62"/>
      <c r="I62"/>
      <c r="J62"/>
    </row>
    <row r="63" spans="2:10" x14ac:dyDescent="0.25">
      <c r="B63" s="387" t="s">
        <v>22</v>
      </c>
      <c r="C63" s="388">
        <v>0.5</v>
      </c>
      <c r="E63" s="387" t="s">
        <v>22</v>
      </c>
      <c r="F63" s="320">
        <f t="shared" si="0"/>
        <v>5.7471264367816097</v>
      </c>
      <c r="G63"/>
      <c r="H63"/>
      <c r="I63"/>
      <c r="J63"/>
    </row>
    <row r="64" spans="2:10" x14ac:dyDescent="0.25">
      <c r="B64" s="387" t="s">
        <v>23</v>
      </c>
      <c r="C64" s="388">
        <v>0.1</v>
      </c>
      <c r="E64" s="387" t="s">
        <v>23</v>
      </c>
      <c r="F64" s="320">
        <f t="shared" si="0"/>
        <v>1.639344262295082</v>
      </c>
      <c r="G64"/>
      <c r="H64"/>
      <c r="I64"/>
      <c r="J64"/>
    </row>
    <row r="65" spans="1:10" x14ac:dyDescent="0.25">
      <c r="B65" s="387" t="s">
        <v>24</v>
      </c>
      <c r="C65" s="388">
        <v>1.3</v>
      </c>
      <c r="E65" s="387" t="s">
        <v>24</v>
      </c>
      <c r="F65" s="320">
        <f t="shared" si="0"/>
        <v>12.745098039215689</v>
      </c>
      <c r="G65"/>
      <c r="H65"/>
      <c r="I65"/>
      <c r="J65"/>
    </row>
    <row r="66" spans="1:10" x14ac:dyDescent="0.25">
      <c r="B66" s="387" t="s">
        <v>25</v>
      </c>
      <c r="C66" s="388">
        <v>2.7</v>
      </c>
      <c r="E66" s="387" t="s">
        <v>25</v>
      </c>
      <c r="F66" s="320">
        <f t="shared" si="0"/>
        <v>21.259842519685044</v>
      </c>
      <c r="G66"/>
      <c r="H66"/>
      <c r="I66"/>
      <c r="J66"/>
    </row>
    <row r="67" spans="1:10" x14ac:dyDescent="0.25">
      <c r="B67" s="387" t="s">
        <v>26</v>
      </c>
      <c r="C67" s="388">
        <v>7.7</v>
      </c>
      <c r="E67" s="387" t="s">
        <v>26</v>
      </c>
      <c r="F67" s="320">
        <f t="shared" si="0"/>
        <v>50.993377483443716</v>
      </c>
      <c r="G67"/>
      <c r="H67"/>
      <c r="I67"/>
      <c r="J67"/>
    </row>
    <row r="68" spans="1:10" x14ac:dyDescent="0.25">
      <c r="B68" s="387" t="s">
        <v>27</v>
      </c>
      <c r="C68" s="388">
        <v>2.2999999999999998</v>
      </c>
      <c r="E68" s="387" t="s">
        <v>27</v>
      </c>
      <c r="F68" s="320">
        <f t="shared" si="0"/>
        <v>23.232323232323228</v>
      </c>
      <c r="G68"/>
      <c r="H68"/>
      <c r="I68"/>
      <c r="J68"/>
    </row>
    <row r="69" spans="1:10" x14ac:dyDescent="0.25">
      <c r="B69" s="387" t="s">
        <v>28</v>
      </c>
      <c r="C69" s="388">
        <v>0.2</v>
      </c>
      <c r="E69" s="387" t="s">
        <v>28</v>
      </c>
      <c r="F69" s="320">
        <f t="shared" si="0"/>
        <v>4.4444444444444446</v>
      </c>
      <c r="G69"/>
      <c r="H69"/>
      <c r="I69"/>
      <c r="J69"/>
    </row>
    <row r="70" spans="1:10" ht="15.75" thickBot="1" x14ac:dyDescent="0.3">
      <c r="B70" s="390" t="s">
        <v>29</v>
      </c>
      <c r="C70" s="391">
        <v>0.1</v>
      </c>
      <c r="E70" s="390" t="s">
        <v>29</v>
      </c>
      <c r="F70" s="322">
        <f t="shared" si="0"/>
        <v>4.3478260869565224</v>
      </c>
      <c r="G70"/>
      <c r="H70"/>
      <c r="I70"/>
      <c r="J70"/>
    </row>
    <row r="71" spans="1:10" x14ac:dyDescent="0.25">
      <c r="B71" s="41" t="s">
        <v>176</v>
      </c>
      <c r="C71" s="9"/>
    </row>
    <row r="73" spans="1:10" x14ac:dyDescent="0.25">
      <c r="B73" s="331" t="s">
        <v>339</v>
      </c>
      <c r="C73" s="331"/>
      <c r="D73" s="331"/>
      <c r="E73" s="332" t="s">
        <v>340</v>
      </c>
      <c r="F73" s="332"/>
      <c r="G73" s="332"/>
    </row>
    <row r="74" spans="1:10" s="9" customFormat="1" ht="15.75" thickBot="1" x14ac:dyDescent="0.3">
      <c r="A74" s="2"/>
      <c r="B74" s="331"/>
      <c r="C74" s="331"/>
      <c r="D74" s="331"/>
      <c r="E74" s="332"/>
      <c r="F74" s="332"/>
      <c r="G74" s="332"/>
      <c r="H74" s="2"/>
      <c r="I74" s="2"/>
      <c r="J74" s="2"/>
    </row>
    <row r="75" spans="1:10" ht="15.75" thickBot="1" x14ac:dyDescent="0.3">
      <c r="B75" s="295" t="s">
        <v>0</v>
      </c>
      <c r="C75" s="296" t="s">
        <v>83</v>
      </c>
      <c r="E75" s="313" t="s">
        <v>0</v>
      </c>
      <c r="F75" s="296">
        <v>2007</v>
      </c>
    </row>
    <row r="76" spans="1:10" x14ac:dyDescent="0.25">
      <c r="B76" s="389" t="s">
        <v>1</v>
      </c>
      <c r="C76" s="388">
        <v>2.7</v>
      </c>
      <c r="E76" s="389" t="s">
        <v>1</v>
      </c>
      <c r="F76" s="396">
        <f>C76/C8*100</f>
        <v>43.548387096774192</v>
      </c>
      <c r="J76"/>
    </row>
    <row r="77" spans="1:10" x14ac:dyDescent="0.25">
      <c r="B77" s="389" t="s">
        <v>2</v>
      </c>
      <c r="C77" s="388">
        <v>6.6</v>
      </c>
      <c r="E77" s="389" t="s">
        <v>2</v>
      </c>
      <c r="F77" s="318">
        <f t="shared" ref="F77:F104" si="1">C77/C9*100</f>
        <v>52.800000000000004</v>
      </c>
      <c r="J77"/>
    </row>
    <row r="78" spans="1:10" x14ac:dyDescent="0.25">
      <c r="B78" s="389" t="s">
        <v>3</v>
      </c>
      <c r="C78" s="388">
        <v>0.2</v>
      </c>
      <c r="E78" s="389" t="s">
        <v>3</v>
      </c>
      <c r="F78" s="318">
        <f t="shared" si="1"/>
        <v>7.4074074074074066</v>
      </c>
      <c r="J78"/>
    </row>
    <row r="79" spans="1:10" x14ac:dyDescent="0.25">
      <c r="B79" s="389" t="s">
        <v>4</v>
      </c>
      <c r="C79" s="389">
        <v>0.7</v>
      </c>
      <c r="E79" s="389" t="s">
        <v>4</v>
      </c>
      <c r="F79" s="319">
        <f t="shared" si="1"/>
        <v>17.948717948717949</v>
      </c>
      <c r="J79"/>
    </row>
    <row r="80" spans="1:10" x14ac:dyDescent="0.25">
      <c r="B80" s="389" t="s">
        <v>5</v>
      </c>
      <c r="C80" s="388">
        <v>7.4</v>
      </c>
      <c r="E80" s="389" t="s">
        <v>5</v>
      </c>
      <c r="F80" s="318">
        <f t="shared" si="1"/>
        <v>73.267326732673283</v>
      </c>
      <c r="J80"/>
    </row>
    <row r="81" spans="2:10" x14ac:dyDescent="0.25">
      <c r="B81" s="389" t="s">
        <v>98</v>
      </c>
      <c r="C81" s="388">
        <v>2.5</v>
      </c>
      <c r="E81" s="389" t="s">
        <v>98</v>
      </c>
      <c r="F81" s="318">
        <f t="shared" si="1"/>
        <v>48.076923076923073</v>
      </c>
      <c r="J81"/>
    </row>
    <row r="82" spans="2:10" x14ac:dyDescent="0.25">
      <c r="B82" s="389" t="s">
        <v>7</v>
      </c>
      <c r="C82" s="388">
        <v>1.3</v>
      </c>
      <c r="E82" s="389" t="s">
        <v>7</v>
      </c>
      <c r="F82" s="318">
        <f t="shared" si="1"/>
        <v>26</v>
      </c>
      <c r="J82"/>
    </row>
    <row r="83" spans="2:10" x14ac:dyDescent="0.25">
      <c r="B83" s="389" t="s">
        <v>8</v>
      </c>
      <c r="C83" s="388">
        <v>0.4</v>
      </c>
      <c r="E83" s="389" t="s">
        <v>8</v>
      </c>
      <c r="F83" s="318">
        <f t="shared" si="1"/>
        <v>17.39130434782609</v>
      </c>
      <c r="J83"/>
    </row>
    <row r="84" spans="2:10" x14ac:dyDescent="0.25">
      <c r="B84" s="389" t="s">
        <v>9</v>
      </c>
      <c r="C84" s="388">
        <v>1.7</v>
      </c>
      <c r="E84" s="389" t="s">
        <v>9</v>
      </c>
      <c r="F84" s="318">
        <f t="shared" si="1"/>
        <v>28.813559322033893</v>
      </c>
      <c r="J84"/>
    </row>
    <row r="85" spans="2:10" x14ac:dyDescent="0.25">
      <c r="B85" s="389" t="s">
        <v>10</v>
      </c>
      <c r="C85" s="388">
        <v>2.6</v>
      </c>
      <c r="E85" s="389" t="s">
        <v>10</v>
      </c>
      <c r="F85" s="318" t="e">
        <f>C85/C17*100</f>
        <v>#VALUE!</v>
      </c>
      <c r="J85"/>
    </row>
    <row r="86" spans="2:10" x14ac:dyDescent="0.25">
      <c r="B86" s="389" t="s">
        <v>11</v>
      </c>
      <c r="C86" s="388">
        <v>0.6</v>
      </c>
      <c r="E86" s="389" t="s">
        <v>11</v>
      </c>
      <c r="F86" s="318">
        <f t="shared" si="1"/>
        <v>13.636363636363635</v>
      </c>
      <c r="J86"/>
    </row>
    <row r="87" spans="2:10" x14ac:dyDescent="0.25">
      <c r="B87" s="389" t="s">
        <v>12</v>
      </c>
      <c r="C87" s="393" t="s">
        <v>33</v>
      </c>
      <c r="E87" s="389" t="s">
        <v>12</v>
      </c>
      <c r="F87" s="318" t="e">
        <f t="shared" si="1"/>
        <v>#VALUE!</v>
      </c>
      <c r="J87"/>
    </row>
    <row r="88" spans="2:10" x14ac:dyDescent="0.25">
      <c r="B88" s="389" t="s">
        <v>13</v>
      </c>
      <c r="C88" s="388">
        <v>0.3</v>
      </c>
      <c r="E88" s="389" t="s">
        <v>13</v>
      </c>
      <c r="F88" s="318">
        <f t="shared" si="1"/>
        <v>5.5555555555555554</v>
      </c>
      <c r="J88"/>
    </row>
    <row r="89" spans="2:10" x14ac:dyDescent="0.25">
      <c r="B89" s="389" t="s">
        <v>14</v>
      </c>
      <c r="C89" s="388">
        <v>2</v>
      </c>
      <c r="E89" s="389" t="s">
        <v>14</v>
      </c>
      <c r="F89" s="318">
        <f t="shared" si="1"/>
        <v>31.746031746031743</v>
      </c>
      <c r="J89"/>
    </row>
    <row r="90" spans="2:10" x14ac:dyDescent="0.25">
      <c r="B90" s="389" t="s">
        <v>15</v>
      </c>
      <c r="C90" s="388">
        <v>0.4</v>
      </c>
      <c r="E90" s="389" t="s">
        <v>15</v>
      </c>
      <c r="F90" s="318">
        <f t="shared" si="1"/>
        <v>16</v>
      </c>
      <c r="J90"/>
    </row>
    <row r="91" spans="2:10" x14ac:dyDescent="0.25">
      <c r="B91" s="389" t="s">
        <v>16</v>
      </c>
      <c r="C91" s="388">
        <v>2.1</v>
      </c>
      <c r="E91" s="389" t="s">
        <v>16</v>
      </c>
      <c r="F91" s="318" t="e">
        <f t="shared" si="1"/>
        <v>#VALUE!</v>
      </c>
      <c r="J91"/>
    </row>
    <row r="92" spans="2:10" x14ac:dyDescent="0.25">
      <c r="B92" s="389" t="s">
        <v>17</v>
      </c>
      <c r="C92" s="388">
        <v>3.6</v>
      </c>
      <c r="E92" s="389" t="s">
        <v>17</v>
      </c>
      <c r="F92" s="318">
        <f t="shared" si="1"/>
        <v>52.941176470588239</v>
      </c>
      <c r="J92"/>
    </row>
    <row r="93" spans="2:10" x14ac:dyDescent="0.25">
      <c r="B93" s="389" t="s">
        <v>18</v>
      </c>
      <c r="C93" s="388">
        <v>1</v>
      </c>
      <c r="E93" s="389" t="s">
        <v>18</v>
      </c>
      <c r="F93" s="318">
        <f t="shared" si="1"/>
        <v>23.809523809523807</v>
      </c>
      <c r="J93"/>
    </row>
    <row r="94" spans="2:10" x14ac:dyDescent="0.25">
      <c r="B94" s="389" t="s">
        <v>19</v>
      </c>
      <c r="C94" s="388">
        <v>0.7</v>
      </c>
      <c r="E94" s="389" t="s">
        <v>19</v>
      </c>
      <c r="F94" s="318">
        <f t="shared" si="1"/>
        <v>12.727272727272727</v>
      </c>
      <c r="J94"/>
    </row>
    <row r="95" spans="2:10" x14ac:dyDescent="0.25">
      <c r="B95" s="389" t="s">
        <v>20</v>
      </c>
      <c r="C95" s="388">
        <v>3.6</v>
      </c>
      <c r="E95" s="389" t="s">
        <v>20</v>
      </c>
      <c r="F95" s="318">
        <f t="shared" si="1"/>
        <v>55.384615384615387</v>
      </c>
      <c r="J95"/>
    </row>
    <row r="96" spans="2:10" x14ac:dyDescent="0.25">
      <c r="B96" s="389" t="s">
        <v>21</v>
      </c>
      <c r="C96" s="388">
        <v>0.2</v>
      </c>
      <c r="E96" s="389" t="s">
        <v>21</v>
      </c>
      <c r="F96" s="318">
        <f t="shared" si="1"/>
        <v>6.0606060606060614</v>
      </c>
      <c r="J96"/>
    </row>
    <row r="97" spans="1:10" x14ac:dyDescent="0.25">
      <c r="B97" s="389" t="s">
        <v>22</v>
      </c>
      <c r="C97" s="388">
        <v>2.1</v>
      </c>
      <c r="E97" s="389" t="s">
        <v>22</v>
      </c>
      <c r="F97" s="318">
        <f t="shared" si="1"/>
        <v>24.137931034482762</v>
      </c>
      <c r="J97"/>
    </row>
    <row r="98" spans="1:10" x14ac:dyDescent="0.25">
      <c r="B98" s="389" t="s">
        <v>23</v>
      </c>
      <c r="C98" s="393" t="s">
        <v>33</v>
      </c>
      <c r="E98" s="389" t="s">
        <v>23</v>
      </c>
      <c r="F98" s="318" t="e">
        <f t="shared" si="1"/>
        <v>#VALUE!</v>
      </c>
      <c r="J98"/>
    </row>
    <row r="99" spans="1:10" x14ac:dyDescent="0.25">
      <c r="B99" s="389" t="s">
        <v>24</v>
      </c>
      <c r="C99" s="388">
        <v>3.7</v>
      </c>
      <c r="E99" s="389" t="s">
        <v>24</v>
      </c>
      <c r="F99" s="318">
        <f t="shared" si="1"/>
        <v>36.274509803921575</v>
      </c>
      <c r="J99"/>
    </row>
    <row r="100" spans="1:10" x14ac:dyDescent="0.25">
      <c r="B100" s="389" t="s">
        <v>25</v>
      </c>
      <c r="C100" s="388">
        <v>6.3</v>
      </c>
      <c r="E100" s="389" t="s">
        <v>25</v>
      </c>
      <c r="F100" s="318">
        <f t="shared" si="1"/>
        <v>49.606299212598429</v>
      </c>
      <c r="J100"/>
    </row>
    <row r="101" spans="1:10" x14ac:dyDescent="0.25">
      <c r="B101" s="389" t="s">
        <v>26</v>
      </c>
      <c r="C101" s="388">
        <v>7.8</v>
      </c>
      <c r="E101" s="389" t="s">
        <v>26</v>
      </c>
      <c r="F101" s="318">
        <f t="shared" si="1"/>
        <v>51.655629139072843</v>
      </c>
      <c r="J101"/>
    </row>
    <row r="102" spans="1:10" x14ac:dyDescent="0.25">
      <c r="B102" s="389" t="s">
        <v>27</v>
      </c>
      <c r="C102" s="388">
        <v>5.6</v>
      </c>
      <c r="E102" s="389" t="s">
        <v>27</v>
      </c>
      <c r="F102" s="318">
        <f t="shared" si="1"/>
        <v>56.56565656565656</v>
      </c>
      <c r="J102"/>
    </row>
    <row r="103" spans="1:10" x14ac:dyDescent="0.25">
      <c r="B103" s="389" t="s">
        <v>28</v>
      </c>
      <c r="C103" s="388">
        <v>1.2</v>
      </c>
      <c r="E103" s="389" t="s">
        <v>28</v>
      </c>
      <c r="F103" s="318">
        <f t="shared" si="1"/>
        <v>26.666666666666668</v>
      </c>
      <c r="J103"/>
    </row>
    <row r="104" spans="1:10" ht="15.75" thickBot="1" x14ac:dyDescent="0.3">
      <c r="B104" s="394" t="s">
        <v>29</v>
      </c>
      <c r="C104" s="391">
        <v>0.6</v>
      </c>
      <c r="E104" s="394" t="s">
        <v>29</v>
      </c>
      <c r="F104" s="397">
        <f t="shared" si="1"/>
        <v>26.086956521739129</v>
      </c>
      <c r="J104"/>
    </row>
    <row r="105" spans="1:10" x14ac:dyDescent="0.25">
      <c r="B105" s="9" t="s">
        <v>278</v>
      </c>
      <c r="C105" s="9"/>
    </row>
    <row r="106" spans="1:10" x14ac:dyDescent="0.25">
      <c r="B106" s="41" t="s">
        <v>176</v>
      </c>
      <c r="C106" s="9"/>
    </row>
    <row r="108" spans="1:10" s="9" customFormat="1" ht="25.5" customHeight="1" x14ac:dyDescent="0.25">
      <c r="A108" s="2"/>
      <c r="B108" s="331" t="s">
        <v>341</v>
      </c>
      <c r="C108" s="331"/>
      <c r="D108" s="2"/>
      <c r="E108" s="332" t="s">
        <v>342</v>
      </c>
      <c r="F108" s="332"/>
      <c r="G108" s="2"/>
      <c r="H108" s="2"/>
      <c r="I108" s="2"/>
      <c r="J108" s="2"/>
    </row>
    <row r="109" spans="1:10" ht="25.5" customHeight="1" thickBot="1" x14ac:dyDescent="0.3">
      <c r="B109" s="401"/>
      <c r="C109" s="401"/>
      <c r="E109" s="402"/>
      <c r="F109" s="402"/>
    </row>
    <row r="110" spans="1:10" ht="15.75" thickBot="1" x14ac:dyDescent="0.3">
      <c r="B110" s="295" t="s">
        <v>0</v>
      </c>
      <c r="C110" s="296" t="s">
        <v>83</v>
      </c>
      <c r="E110" s="295" t="s">
        <v>0</v>
      </c>
      <c r="F110" s="296" t="s">
        <v>83</v>
      </c>
    </row>
    <row r="111" spans="1:10" x14ac:dyDescent="0.25">
      <c r="B111" s="389" t="s">
        <v>1</v>
      </c>
      <c r="C111" s="388">
        <v>7.1</v>
      </c>
      <c r="E111" s="385" t="s">
        <v>1</v>
      </c>
      <c r="F111" s="398">
        <f>C111/C8*100</f>
        <v>114.51612903225805</v>
      </c>
    </row>
    <row r="112" spans="1:10" x14ac:dyDescent="0.25">
      <c r="B112" s="389" t="s">
        <v>2</v>
      </c>
      <c r="C112" s="388">
        <v>16.3</v>
      </c>
      <c r="E112" s="387" t="s">
        <v>2</v>
      </c>
      <c r="F112" s="399">
        <f>C112/C9*100</f>
        <v>130.4</v>
      </c>
    </row>
    <row r="113" spans="2:6" x14ac:dyDescent="0.25">
      <c r="B113" s="389" t="s">
        <v>3</v>
      </c>
      <c r="C113" s="388">
        <v>1.3</v>
      </c>
      <c r="E113" s="387" t="s">
        <v>3</v>
      </c>
      <c r="F113" s="399">
        <f>C113/C10*100</f>
        <v>48.148148148148145</v>
      </c>
    </row>
    <row r="114" spans="2:6" x14ac:dyDescent="0.25">
      <c r="B114" s="389" t="s">
        <v>4</v>
      </c>
      <c r="C114" s="389">
        <v>1.5</v>
      </c>
      <c r="E114" s="387" t="s">
        <v>4</v>
      </c>
      <c r="F114" s="399">
        <f>C114/C11*100</f>
        <v>38.461538461538467</v>
      </c>
    </row>
    <row r="115" spans="2:6" x14ac:dyDescent="0.25">
      <c r="B115" s="389" t="s">
        <v>5</v>
      </c>
      <c r="C115" s="388">
        <v>12.4</v>
      </c>
      <c r="E115" s="387" t="s">
        <v>5</v>
      </c>
      <c r="F115" s="399">
        <f>C115/C12*100</f>
        <v>122.77227722772277</v>
      </c>
    </row>
    <row r="116" spans="2:6" x14ac:dyDescent="0.25">
      <c r="B116" s="389" t="s">
        <v>98</v>
      </c>
      <c r="C116" s="388">
        <v>5.6</v>
      </c>
      <c r="E116" s="387" t="s">
        <v>98</v>
      </c>
      <c r="F116" s="399">
        <f>C116/C13*100</f>
        <v>107.69230769230769</v>
      </c>
    </row>
    <row r="117" spans="2:6" x14ac:dyDescent="0.25">
      <c r="B117" s="389" t="s">
        <v>7</v>
      </c>
      <c r="C117" s="388">
        <v>1.4</v>
      </c>
      <c r="E117" s="387" t="s">
        <v>7</v>
      </c>
      <c r="F117" s="399">
        <f>C117/C14*100</f>
        <v>27.999999999999996</v>
      </c>
    </row>
    <row r="118" spans="2:6" x14ac:dyDescent="0.25">
      <c r="B118" s="389" t="s">
        <v>8</v>
      </c>
      <c r="C118" s="388">
        <v>2</v>
      </c>
      <c r="E118" s="387" t="s">
        <v>8</v>
      </c>
      <c r="F118" s="399">
        <f>C118/C15*100</f>
        <v>86.956521739130437</v>
      </c>
    </row>
    <row r="119" spans="2:6" x14ac:dyDescent="0.25">
      <c r="B119" s="389" t="s">
        <v>9</v>
      </c>
      <c r="C119" s="388">
        <v>6.4</v>
      </c>
      <c r="E119" s="387" t="s">
        <v>9</v>
      </c>
      <c r="F119" s="399">
        <f>C119/C16*100</f>
        <v>108.47457627118644</v>
      </c>
    </row>
    <row r="120" spans="2:6" x14ac:dyDescent="0.25">
      <c r="B120" s="389" t="s">
        <v>10</v>
      </c>
      <c r="C120" s="388">
        <v>8.1</v>
      </c>
      <c r="E120" s="387" t="s">
        <v>10</v>
      </c>
      <c r="F120" s="399" t="e">
        <f>C120/C17*100</f>
        <v>#VALUE!</v>
      </c>
    </row>
    <row r="121" spans="2:6" x14ac:dyDescent="0.25">
      <c r="B121" s="389" t="s">
        <v>11</v>
      </c>
      <c r="C121" s="388">
        <v>8</v>
      </c>
      <c r="E121" s="387" t="s">
        <v>11</v>
      </c>
      <c r="F121" s="399">
        <f>C121/C18*100</f>
        <v>181.81818181818181</v>
      </c>
    </row>
    <row r="122" spans="2:6" x14ac:dyDescent="0.25">
      <c r="B122" s="389" t="s">
        <v>12</v>
      </c>
      <c r="C122" s="388">
        <v>4.4000000000000004</v>
      </c>
      <c r="E122" s="387" t="s">
        <v>12</v>
      </c>
      <c r="F122" s="399">
        <f>C122/C19*100</f>
        <v>151.72413793103451</v>
      </c>
    </row>
    <row r="123" spans="2:6" x14ac:dyDescent="0.25">
      <c r="B123" s="389" t="s">
        <v>13</v>
      </c>
      <c r="C123" s="393" t="s">
        <v>33</v>
      </c>
      <c r="E123" s="387" t="s">
        <v>13</v>
      </c>
      <c r="F123" s="399" t="e">
        <f>C123/C20*100</f>
        <v>#VALUE!</v>
      </c>
    </row>
    <row r="124" spans="2:6" x14ac:dyDescent="0.25">
      <c r="B124" s="389" t="s">
        <v>14</v>
      </c>
      <c r="C124" s="388">
        <v>2.1</v>
      </c>
      <c r="E124" s="387" t="s">
        <v>14</v>
      </c>
      <c r="F124" s="399">
        <f>C124/C21*100</f>
        <v>33.333333333333336</v>
      </c>
    </row>
    <row r="125" spans="2:6" x14ac:dyDescent="0.25">
      <c r="B125" s="389" t="s">
        <v>15</v>
      </c>
      <c r="C125" s="388">
        <v>1.1000000000000001</v>
      </c>
      <c r="E125" s="387" t="s">
        <v>15</v>
      </c>
      <c r="F125" s="399">
        <f>C125/C22*100</f>
        <v>44.000000000000007</v>
      </c>
    </row>
    <row r="126" spans="2:6" x14ac:dyDescent="0.25">
      <c r="B126" s="389" t="s">
        <v>16</v>
      </c>
      <c r="C126" s="388">
        <v>4</v>
      </c>
      <c r="E126" s="387" t="s">
        <v>16</v>
      </c>
      <c r="F126" s="399" t="e">
        <f>C126/C23*100</f>
        <v>#VALUE!</v>
      </c>
    </row>
    <row r="127" spans="2:6" x14ac:dyDescent="0.25">
      <c r="B127" s="389" t="s">
        <v>17</v>
      </c>
      <c r="C127" s="388">
        <v>3.6</v>
      </c>
      <c r="E127" s="387" t="s">
        <v>17</v>
      </c>
      <c r="F127" s="399">
        <f>C127/C24*100</f>
        <v>52.941176470588239</v>
      </c>
    </row>
    <row r="128" spans="2:6" x14ac:dyDescent="0.25">
      <c r="B128" s="389" t="s">
        <v>18</v>
      </c>
      <c r="C128" s="388">
        <v>5.8</v>
      </c>
      <c r="E128" s="387" t="s">
        <v>18</v>
      </c>
      <c r="F128" s="399">
        <f>C128/C25*100</f>
        <v>138.0952380952381</v>
      </c>
    </row>
    <row r="129" spans="1:9" x14ac:dyDescent="0.25">
      <c r="B129" s="389" t="s">
        <v>19</v>
      </c>
      <c r="C129" s="388">
        <v>6.2</v>
      </c>
      <c r="E129" s="387" t="s">
        <v>19</v>
      </c>
      <c r="F129" s="399">
        <f>C129/C26*100</f>
        <v>112.72727272727272</v>
      </c>
    </row>
    <row r="130" spans="1:9" x14ac:dyDescent="0.25">
      <c r="B130" s="389" t="s">
        <v>20</v>
      </c>
      <c r="C130" s="388">
        <v>11.7</v>
      </c>
      <c r="E130" s="387" t="s">
        <v>20</v>
      </c>
      <c r="F130" s="399">
        <f>C130/C27*100</f>
        <v>179.99999999999997</v>
      </c>
    </row>
    <row r="131" spans="1:9" x14ac:dyDescent="0.25">
      <c r="B131" s="389" t="s">
        <v>21</v>
      </c>
      <c r="C131" s="388">
        <v>0.8</v>
      </c>
      <c r="E131" s="387" t="s">
        <v>21</v>
      </c>
      <c r="F131" s="399">
        <f>C131/C28*100</f>
        <v>24.242424242424246</v>
      </c>
    </row>
    <row r="132" spans="1:9" x14ac:dyDescent="0.25">
      <c r="B132" s="389" t="s">
        <v>22</v>
      </c>
      <c r="C132" s="388">
        <v>8.6999999999999993</v>
      </c>
      <c r="E132" s="387" t="s">
        <v>22</v>
      </c>
      <c r="F132" s="399">
        <f>C132/C29*100</f>
        <v>100</v>
      </c>
    </row>
    <row r="133" spans="1:9" x14ac:dyDescent="0.25">
      <c r="B133" s="389" t="s">
        <v>23</v>
      </c>
      <c r="C133" s="388">
        <v>4.5999999999999996</v>
      </c>
      <c r="E133" s="387" t="s">
        <v>23</v>
      </c>
      <c r="F133" s="399">
        <f>C133/C30*100</f>
        <v>75.409836065573771</v>
      </c>
    </row>
    <row r="134" spans="1:9" x14ac:dyDescent="0.25">
      <c r="B134" s="389" t="s">
        <v>24</v>
      </c>
      <c r="C134" s="388">
        <v>5.7</v>
      </c>
      <c r="E134" s="387" t="s">
        <v>24</v>
      </c>
      <c r="F134" s="399">
        <f>C134/C31*100</f>
        <v>55.882352941176471</v>
      </c>
    </row>
    <row r="135" spans="1:9" x14ac:dyDescent="0.25">
      <c r="B135" s="389" t="s">
        <v>25</v>
      </c>
      <c r="C135" s="388">
        <v>20</v>
      </c>
      <c r="E135" s="387" t="s">
        <v>25</v>
      </c>
      <c r="F135" s="399">
        <f>C135/C32*100</f>
        <v>157.48031496062993</v>
      </c>
    </row>
    <row r="136" spans="1:9" x14ac:dyDescent="0.25">
      <c r="B136" s="389" t="s">
        <v>26</v>
      </c>
      <c r="C136" s="388">
        <v>14.7</v>
      </c>
      <c r="E136" s="387" t="s">
        <v>26</v>
      </c>
      <c r="F136" s="399">
        <f>C136/C33*100</f>
        <v>97.350993377483448</v>
      </c>
    </row>
    <row r="137" spans="1:9" x14ac:dyDescent="0.25">
      <c r="B137" s="389" t="s">
        <v>27</v>
      </c>
      <c r="C137" s="388">
        <v>15.8</v>
      </c>
      <c r="E137" s="387" t="s">
        <v>27</v>
      </c>
      <c r="F137" s="399">
        <f>C137/C34*100</f>
        <v>159.59595959595961</v>
      </c>
    </row>
    <row r="138" spans="1:9" x14ac:dyDescent="0.25">
      <c r="B138" s="389" t="s">
        <v>28</v>
      </c>
      <c r="C138" s="388">
        <v>0.7</v>
      </c>
      <c r="E138" s="387" t="s">
        <v>28</v>
      </c>
      <c r="F138" s="399">
        <f>C138/C35*100</f>
        <v>15.555555555555555</v>
      </c>
    </row>
    <row r="139" spans="1:9" ht="15.75" thickBot="1" x14ac:dyDescent="0.3">
      <c r="B139" s="394" t="s">
        <v>29</v>
      </c>
      <c r="C139" s="391">
        <v>3.2</v>
      </c>
      <c r="E139" s="390" t="s">
        <v>29</v>
      </c>
      <c r="F139" s="400">
        <f>C139/C36*100</f>
        <v>139.13043478260872</v>
      </c>
    </row>
    <row r="140" spans="1:9" x14ac:dyDescent="0.25">
      <c r="B140" s="9" t="s">
        <v>278</v>
      </c>
      <c r="C140" s="9"/>
    </row>
    <row r="141" spans="1:9" x14ac:dyDescent="0.25">
      <c r="B141" s="41" t="s">
        <v>321</v>
      </c>
      <c r="C141" s="9"/>
    </row>
    <row r="143" spans="1:9" x14ac:dyDescent="0.25">
      <c r="A143" s="267" t="s">
        <v>31</v>
      </c>
      <c r="B143" s="267"/>
      <c r="C143" s="267"/>
      <c r="D143" s="267"/>
      <c r="E143" s="267"/>
      <c r="F143" s="267"/>
      <c r="G143" s="267"/>
      <c r="H143" s="267"/>
      <c r="I143" s="267"/>
    </row>
    <row r="145" spans="2:2" x14ac:dyDescent="0.25">
      <c r="B145" s="1" t="s">
        <v>32</v>
      </c>
    </row>
  </sheetData>
  <mergeCells count="9">
    <mergeCell ref="B73:D74"/>
    <mergeCell ref="E73:G74"/>
    <mergeCell ref="B108:C109"/>
    <mergeCell ref="E108:F109"/>
    <mergeCell ref="A4:I4"/>
    <mergeCell ref="A143:I143"/>
    <mergeCell ref="B1:K1"/>
    <mergeCell ref="B39:D40"/>
    <mergeCell ref="E39:H4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1"/>
  <sheetViews>
    <sheetView showGridLines="0" workbookViewId="0">
      <selection activeCell="A2" sqref="A2"/>
    </sheetView>
  </sheetViews>
  <sheetFormatPr defaultRowHeight="15" x14ac:dyDescent="0.25"/>
  <cols>
    <col min="1" max="1" width="9.42578125" style="2" customWidth="1"/>
    <col min="2" max="2" width="37.5703125" style="2" customWidth="1"/>
    <col min="3" max="10" width="9.140625" style="2"/>
    <col min="11" max="16384" width="9.140625" style="1"/>
  </cols>
  <sheetData>
    <row r="1" spans="1:10" ht="18.75" x14ac:dyDescent="0.3">
      <c r="A1" s="3" t="s">
        <v>308</v>
      </c>
      <c r="B1" s="264" t="s">
        <v>225</v>
      </c>
      <c r="C1" s="265"/>
      <c r="D1" s="265"/>
      <c r="E1" s="265"/>
      <c r="F1" s="265"/>
      <c r="G1" s="265"/>
      <c r="H1" s="265"/>
      <c r="I1" s="265"/>
      <c r="J1" s="266"/>
    </row>
    <row r="4" spans="1:10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</row>
    <row r="5" spans="1:10" s="9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B6" s="131" t="s">
        <v>226</v>
      </c>
    </row>
    <row r="7" spans="1:10" ht="15.75" thickBot="1" x14ac:dyDescent="0.3">
      <c r="B7" s="19" t="s">
        <v>0</v>
      </c>
      <c r="C7" s="21">
        <v>2007</v>
      </c>
      <c r="D7" s="1"/>
    </row>
    <row r="8" spans="1:10" x14ac:dyDescent="0.25">
      <c r="B8" s="22" t="s">
        <v>1</v>
      </c>
      <c r="C8" s="24">
        <v>383</v>
      </c>
      <c r="D8" s="1"/>
    </row>
    <row r="9" spans="1:10" x14ac:dyDescent="0.25">
      <c r="B9" s="25" t="s">
        <v>2</v>
      </c>
      <c r="C9" s="27">
        <v>230</v>
      </c>
      <c r="D9" s="1"/>
    </row>
    <row r="10" spans="1:10" x14ac:dyDescent="0.25">
      <c r="B10" s="25" t="s">
        <v>3</v>
      </c>
      <c r="C10" s="27">
        <v>609</v>
      </c>
      <c r="D10" s="1"/>
    </row>
    <row r="11" spans="1:10" x14ac:dyDescent="0.25">
      <c r="B11" s="25" t="s">
        <v>4</v>
      </c>
      <c r="C11" s="27">
        <v>414</v>
      </c>
      <c r="D11" s="1"/>
    </row>
    <row r="12" spans="1:10" x14ac:dyDescent="0.25">
      <c r="B12" s="25" t="s">
        <v>5</v>
      </c>
      <c r="C12" s="27">
        <v>437</v>
      </c>
      <c r="D12" s="1"/>
    </row>
    <row r="13" spans="1:10" x14ac:dyDescent="0.25">
      <c r="B13" s="25" t="s">
        <v>6</v>
      </c>
      <c r="C13" s="27">
        <v>905</v>
      </c>
      <c r="D13" s="1"/>
    </row>
    <row r="14" spans="1:10" x14ac:dyDescent="0.25">
      <c r="B14" s="25" t="s">
        <v>7</v>
      </c>
      <c r="C14" s="27">
        <v>526</v>
      </c>
      <c r="D14" s="1"/>
    </row>
    <row r="15" spans="1:10" x14ac:dyDescent="0.25">
      <c r="B15" s="25" t="s">
        <v>8</v>
      </c>
      <c r="C15" s="27">
        <v>405</v>
      </c>
      <c r="D15" s="1"/>
    </row>
    <row r="16" spans="1:10" x14ac:dyDescent="0.25">
      <c r="B16" s="25" t="s">
        <v>9</v>
      </c>
      <c r="C16" s="27">
        <v>413</v>
      </c>
      <c r="D16" s="1"/>
    </row>
    <row r="17" spans="2:4" x14ac:dyDescent="0.25">
      <c r="B17" s="25" t="s">
        <v>10</v>
      </c>
      <c r="C17" s="27" t="s">
        <v>194</v>
      </c>
      <c r="D17" s="1"/>
    </row>
    <row r="18" spans="2:4" x14ac:dyDescent="0.25">
      <c r="B18" s="25" t="s">
        <v>11</v>
      </c>
      <c r="C18" s="27">
        <v>367</v>
      </c>
      <c r="D18" s="1"/>
    </row>
    <row r="19" spans="2:4" x14ac:dyDescent="0.25">
      <c r="B19" s="25" t="s">
        <v>12</v>
      </c>
      <c r="C19" s="27">
        <v>481</v>
      </c>
      <c r="D19" s="1"/>
    </row>
    <row r="20" spans="2:4" x14ac:dyDescent="0.25">
      <c r="B20" s="25" t="s">
        <v>13</v>
      </c>
      <c r="C20" s="27">
        <v>572</v>
      </c>
      <c r="D20" s="1"/>
    </row>
    <row r="21" spans="2:4" x14ac:dyDescent="0.25">
      <c r="B21" s="25" t="s">
        <v>14</v>
      </c>
      <c r="C21" s="27">
        <v>372</v>
      </c>
      <c r="D21" s="1"/>
    </row>
    <row r="22" spans="2:4" x14ac:dyDescent="0.25">
      <c r="B22" s="25" t="s">
        <v>15</v>
      </c>
      <c r="C22" s="27">
        <v>487</v>
      </c>
      <c r="D22" s="1"/>
    </row>
    <row r="23" spans="2:4" x14ac:dyDescent="0.25">
      <c r="B23" s="25" t="s">
        <v>16</v>
      </c>
      <c r="C23" s="27" t="s">
        <v>33</v>
      </c>
      <c r="D23" s="1"/>
    </row>
    <row r="24" spans="2:4" x14ac:dyDescent="0.25">
      <c r="B24" s="25" t="s">
        <v>17</v>
      </c>
      <c r="C24" s="27" t="s">
        <v>33</v>
      </c>
      <c r="D24" s="1"/>
    </row>
    <row r="25" spans="2:4" x14ac:dyDescent="0.25">
      <c r="B25" s="25" t="s">
        <v>18</v>
      </c>
      <c r="C25" s="27">
        <v>532</v>
      </c>
      <c r="D25" s="1"/>
    </row>
    <row r="26" spans="2:4" x14ac:dyDescent="0.25">
      <c r="B26" s="25" t="s">
        <v>19</v>
      </c>
      <c r="C26" s="27">
        <v>420</v>
      </c>
      <c r="D26" s="1"/>
    </row>
    <row r="27" spans="2:4" x14ac:dyDescent="0.25">
      <c r="B27" s="25" t="s">
        <v>20</v>
      </c>
      <c r="C27" s="27">
        <v>543</v>
      </c>
      <c r="D27" s="1"/>
    </row>
    <row r="28" spans="2:4" x14ac:dyDescent="0.25">
      <c r="B28" s="25" t="s">
        <v>21</v>
      </c>
      <c r="C28" s="27">
        <v>376</v>
      </c>
      <c r="D28" s="1"/>
    </row>
    <row r="29" spans="2:4" x14ac:dyDescent="0.25">
      <c r="B29" s="25" t="s">
        <v>22</v>
      </c>
      <c r="C29" s="27">
        <v>320</v>
      </c>
      <c r="D29" s="1"/>
    </row>
    <row r="30" spans="2:4" x14ac:dyDescent="0.25">
      <c r="B30" s="25" t="s">
        <v>23</v>
      </c>
      <c r="C30" s="27">
        <v>326</v>
      </c>
      <c r="D30" s="1"/>
    </row>
    <row r="31" spans="2:4" x14ac:dyDescent="0.25">
      <c r="B31" s="25" t="s">
        <v>24</v>
      </c>
      <c r="C31" s="27">
        <v>399</v>
      </c>
      <c r="D31" s="1"/>
    </row>
    <row r="32" spans="2:4" x14ac:dyDescent="0.25">
      <c r="B32" s="25" t="s">
        <v>25</v>
      </c>
      <c r="C32" s="27">
        <v>515</v>
      </c>
      <c r="D32" s="1"/>
    </row>
    <row r="33" spans="1:10" x14ac:dyDescent="0.25">
      <c r="B33" s="25" t="s">
        <v>26</v>
      </c>
      <c r="C33" s="27">
        <v>121</v>
      </c>
      <c r="D33" s="1"/>
    </row>
    <row r="34" spans="1:10" x14ac:dyDescent="0.25">
      <c r="B34" s="25" t="s">
        <v>27</v>
      </c>
      <c r="C34" s="27">
        <v>379</v>
      </c>
      <c r="D34" s="1"/>
    </row>
    <row r="35" spans="1:10" x14ac:dyDescent="0.25">
      <c r="B35" s="25" t="s">
        <v>28</v>
      </c>
      <c r="C35" s="27">
        <v>263</v>
      </c>
      <c r="D35" s="1"/>
    </row>
    <row r="36" spans="1:10" ht="15.75" thickBot="1" x14ac:dyDescent="0.3">
      <c r="B36" s="28" t="s">
        <v>29</v>
      </c>
      <c r="C36" s="30">
        <v>186</v>
      </c>
      <c r="D36" s="1"/>
    </row>
    <row r="37" spans="1:10" ht="15.75" x14ac:dyDescent="0.25">
      <c r="B37" s="41" t="s">
        <v>176</v>
      </c>
      <c r="C37" s="4"/>
    </row>
    <row r="39" spans="1:10" x14ac:dyDescent="0.25">
      <c r="A39" s="267" t="s">
        <v>31</v>
      </c>
      <c r="B39" s="267"/>
      <c r="C39" s="267"/>
      <c r="D39" s="267"/>
      <c r="E39" s="267"/>
      <c r="F39" s="267"/>
      <c r="G39" s="267"/>
      <c r="H39" s="267"/>
      <c r="I39" s="267"/>
      <c r="J39" s="6"/>
    </row>
    <row r="41" spans="1:10" x14ac:dyDescent="0.25">
      <c r="B41" s="1" t="s">
        <v>32</v>
      </c>
    </row>
  </sheetData>
  <mergeCells count="3">
    <mergeCell ref="A4:I4"/>
    <mergeCell ref="A39:I39"/>
    <mergeCell ref="B1:J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84"/>
  <sheetViews>
    <sheetView showGridLines="0" tabSelected="1" topLeftCell="A154" workbookViewId="0">
      <selection activeCell="M168" sqref="M168"/>
    </sheetView>
  </sheetViews>
  <sheetFormatPr defaultRowHeight="15" x14ac:dyDescent="0.25"/>
  <cols>
    <col min="1" max="1" width="10.85546875" customWidth="1"/>
    <col min="2" max="2" width="27.140625" customWidth="1"/>
    <col min="17" max="17" width="11.85546875" bestFit="1" customWidth="1"/>
  </cols>
  <sheetData>
    <row r="1" spans="1:13" ht="18.75" x14ac:dyDescent="0.3">
      <c r="A1" s="3" t="s">
        <v>309</v>
      </c>
      <c r="B1" s="275" t="s">
        <v>305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s="1" customFormat="1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</row>
    <row r="7" spans="1:13" ht="15.75" thickBot="1" x14ac:dyDescent="0.3">
      <c r="B7" s="131" t="s">
        <v>237</v>
      </c>
    </row>
    <row r="8" spans="1:13" ht="15.75" thickBot="1" x14ac:dyDescent="0.3">
      <c r="B8" s="19" t="s">
        <v>0</v>
      </c>
      <c r="C8" s="403">
        <v>2009</v>
      </c>
      <c r="D8" s="404">
        <v>2008</v>
      </c>
      <c r="E8" s="403">
        <v>2007</v>
      </c>
      <c r="F8" s="404">
        <v>2006</v>
      </c>
      <c r="G8" s="403">
        <v>2005</v>
      </c>
      <c r="H8" s="405">
        <v>2004</v>
      </c>
    </row>
    <row r="9" spans="1:13" x14ac:dyDescent="0.25">
      <c r="B9" s="22" t="s">
        <v>1</v>
      </c>
      <c r="C9" s="23">
        <v>3.1</v>
      </c>
      <c r="D9" s="23">
        <v>3</v>
      </c>
      <c r="E9" s="23">
        <v>3</v>
      </c>
      <c r="F9" s="23">
        <v>3</v>
      </c>
      <c r="G9" s="23">
        <v>3.3</v>
      </c>
      <c r="H9" s="24">
        <v>3.3</v>
      </c>
    </row>
    <row r="10" spans="1:13" x14ac:dyDescent="0.25">
      <c r="B10" s="25" t="s">
        <v>34</v>
      </c>
      <c r="C10" s="26">
        <v>3.3</v>
      </c>
      <c r="D10" s="26">
        <v>3.2</v>
      </c>
      <c r="E10" s="26">
        <v>3.2</v>
      </c>
      <c r="F10" s="26">
        <v>3.3</v>
      </c>
      <c r="G10" s="26">
        <v>3.5</v>
      </c>
      <c r="H10" s="27">
        <v>3.5</v>
      </c>
    </row>
    <row r="11" spans="1:13" x14ac:dyDescent="0.25">
      <c r="B11" s="25" t="s">
        <v>2</v>
      </c>
      <c r="C11" s="26">
        <v>2.1</v>
      </c>
      <c r="D11" s="26">
        <v>2</v>
      </c>
      <c r="E11" s="26">
        <v>1.9</v>
      </c>
      <c r="F11" s="26">
        <v>2</v>
      </c>
      <c r="G11" s="26">
        <v>2.2000000000000002</v>
      </c>
      <c r="H11" s="27">
        <v>1.9</v>
      </c>
    </row>
    <row r="12" spans="1:13" x14ac:dyDescent="0.25">
      <c r="B12" s="25" t="s">
        <v>3</v>
      </c>
      <c r="C12" s="26">
        <v>1</v>
      </c>
      <c r="D12" s="26">
        <v>1</v>
      </c>
      <c r="E12" s="26">
        <v>1.1000000000000001</v>
      </c>
      <c r="F12" s="26">
        <v>1</v>
      </c>
      <c r="G12" s="26">
        <v>1.1000000000000001</v>
      </c>
      <c r="H12" s="27">
        <v>1</v>
      </c>
    </row>
    <row r="13" spans="1:13" x14ac:dyDescent="0.25">
      <c r="B13" s="25" t="s">
        <v>4</v>
      </c>
      <c r="C13" s="26">
        <v>2.1</v>
      </c>
      <c r="D13" s="26">
        <v>2</v>
      </c>
      <c r="E13" s="26">
        <v>1.6</v>
      </c>
      <c r="F13" s="26">
        <v>1.5</v>
      </c>
      <c r="G13" s="26">
        <v>1.9</v>
      </c>
      <c r="H13" s="27">
        <v>1.6</v>
      </c>
    </row>
    <row r="14" spans="1:13" x14ac:dyDescent="0.25">
      <c r="B14" s="25" t="s">
        <v>5</v>
      </c>
      <c r="C14" s="26">
        <v>5.7</v>
      </c>
      <c r="D14" s="26">
        <v>5.5</v>
      </c>
      <c r="E14" s="26">
        <v>5.7</v>
      </c>
      <c r="F14" s="26">
        <v>6.2</v>
      </c>
      <c r="G14" s="26">
        <v>6.8</v>
      </c>
      <c r="H14" s="27">
        <v>7.3</v>
      </c>
    </row>
    <row r="15" spans="1:13" x14ac:dyDescent="0.25">
      <c r="B15" s="25" t="s">
        <v>6</v>
      </c>
      <c r="C15" s="26">
        <v>2.9</v>
      </c>
      <c r="D15" s="26">
        <v>2.8</v>
      </c>
      <c r="E15" s="26">
        <v>3</v>
      </c>
      <c r="F15" s="26">
        <v>3</v>
      </c>
      <c r="G15" s="26">
        <v>3.1</v>
      </c>
      <c r="H15" s="27">
        <v>2.8</v>
      </c>
    </row>
    <row r="16" spans="1:13" x14ac:dyDescent="0.25">
      <c r="B16" s="25" t="s">
        <v>7</v>
      </c>
      <c r="C16" s="26">
        <v>4.5999999999999996</v>
      </c>
      <c r="D16" s="26">
        <v>3.5</v>
      </c>
      <c r="E16" s="26">
        <v>3.6</v>
      </c>
      <c r="F16" s="26">
        <v>3.5</v>
      </c>
      <c r="G16" s="26">
        <v>3.8</v>
      </c>
      <c r="H16" s="27">
        <v>4</v>
      </c>
    </row>
    <row r="17" spans="2:21" x14ac:dyDescent="0.25">
      <c r="B17" s="25" t="s">
        <v>35</v>
      </c>
      <c r="C17" s="26">
        <v>3.8</v>
      </c>
      <c r="D17" s="26">
        <v>3.6</v>
      </c>
      <c r="E17" s="26">
        <v>3.5</v>
      </c>
      <c r="F17" s="26">
        <v>3.3</v>
      </c>
      <c r="G17" s="26">
        <v>3.2</v>
      </c>
      <c r="H17" s="27">
        <v>3.4</v>
      </c>
    </row>
    <row r="18" spans="2:21" x14ac:dyDescent="0.25">
      <c r="B18" s="25" t="s">
        <v>8</v>
      </c>
      <c r="C18" s="26">
        <v>1.5</v>
      </c>
      <c r="D18" s="26">
        <v>1.6</v>
      </c>
      <c r="E18" s="26">
        <v>1.4</v>
      </c>
      <c r="F18" s="26">
        <v>1.3</v>
      </c>
      <c r="G18" s="26">
        <v>1.3</v>
      </c>
      <c r="H18" s="27">
        <v>1.2</v>
      </c>
    </row>
    <row r="19" spans="2:21" x14ac:dyDescent="0.25">
      <c r="B19" s="25" t="s">
        <v>9</v>
      </c>
      <c r="C19" s="26">
        <v>2.2999999999999998</v>
      </c>
      <c r="D19" s="26">
        <v>2.2000000000000002</v>
      </c>
      <c r="E19" s="26">
        <v>2.2999999999999998</v>
      </c>
      <c r="F19" s="26">
        <v>2.5</v>
      </c>
      <c r="G19" s="26">
        <v>2.8</v>
      </c>
      <c r="H19" s="27">
        <v>2.2999999999999998</v>
      </c>
    </row>
    <row r="20" spans="2:21" x14ac:dyDescent="0.25">
      <c r="B20" s="25" t="s">
        <v>10</v>
      </c>
      <c r="C20" s="26">
        <v>0.6</v>
      </c>
      <c r="D20" s="26">
        <v>0.7</v>
      </c>
      <c r="E20" s="26">
        <v>0.7</v>
      </c>
      <c r="F20" s="26">
        <v>0.7</v>
      </c>
      <c r="G20" s="26">
        <v>0.7</v>
      </c>
      <c r="H20" s="27">
        <v>0.7</v>
      </c>
    </row>
    <row r="21" spans="2:21" x14ac:dyDescent="0.25">
      <c r="B21" s="25" t="s">
        <v>11</v>
      </c>
      <c r="C21" s="26">
        <v>2.8</v>
      </c>
      <c r="D21" s="26">
        <v>3</v>
      </c>
      <c r="E21" s="26">
        <v>3.2</v>
      </c>
      <c r="F21" s="26">
        <v>3.1</v>
      </c>
      <c r="G21" s="26">
        <v>3</v>
      </c>
      <c r="H21" s="27">
        <v>3</v>
      </c>
    </row>
    <row r="22" spans="2:21" x14ac:dyDescent="0.25">
      <c r="B22" s="25" t="s">
        <v>12</v>
      </c>
      <c r="C22" s="26">
        <v>3.2</v>
      </c>
      <c r="D22" s="26">
        <v>2.4</v>
      </c>
      <c r="E22" s="26">
        <v>1.9</v>
      </c>
      <c r="F22" s="26">
        <v>1.3</v>
      </c>
      <c r="G22" s="26">
        <v>1.2</v>
      </c>
      <c r="H22" s="27">
        <v>1.5</v>
      </c>
    </row>
    <row r="23" spans="2:21" x14ac:dyDescent="0.25">
      <c r="B23" s="25" t="s">
        <v>13</v>
      </c>
      <c r="C23" s="26">
        <v>2.9</v>
      </c>
      <c r="D23" s="26">
        <v>4</v>
      </c>
      <c r="E23" s="26">
        <v>3.7</v>
      </c>
      <c r="F23" s="26">
        <v>3.3</v>
      </c>
      <c r="G23" s="26">
        <v>4.5999999999999996</v>
      </c>
      <c r="H23" s="27">
        <v>5.0999999999999996</v>
      </c>
    </row>
    <row r="24" spans="2:21" ht="15.75" thickBot="1" x14ac:dyDescent="0.3">
      <c r="B24" s="25" t="s">
        <v>14</v>
      </c>
      <c r="C24" s="26">
        <v>3.1</v>
      </c>
      <c r="D24" s="26">
        <v>3</v>
      </c>
      <c r="E24" s="26">
        <v>3.3</v>
      </c>
      <c r="F24" s="26">
        <v>3.1</v>
      </c>
      <c r="G24" s="26">
        <v>3.5</v>
      </c>
      <c r="H24" s="27">
        <v>3.4</v>
      </c>
    </row>
    <row r="25" spans="2:21" ht="15.75" thickBot="1" x14ac:dyDescent="0.3">
      <c r="B25" s="25" t="s">
        <v>36</v>
      </c>
      <c r="C25" s="26">
        <v>1.9</v>
      </c>
      <c r="D25" s="26">
        <v>1.5</v>
      </c>
      <c r="E25" s="26">
        <v>1</v>
      </c>
      <c r="F25" s="26">
        <v>1.1000000000000001</v>
      </c>
      <c r="G25" s="26">
        <v>1.1000000000000001</v>
      </c>
      <c r="H25" s="27">
        <v>0.9</v>
      </c>
      <c r="T25" s="60">
        <v>2009</v>
      </c>
      <c r="U25" s="61">
        <v>2010</v>
      </c>
    </row>
    <row r="26" spans="2:21" x14ac:dyDescent="0.25">
      <c r="B26" s="25" t="s">
        <v>15</v>
      </c>
      <c r="C26" s="26">
        <v>1.9</v>
      </c>
      <c r="D26" s="26">
        <v>2</v>
      </c>
      <c r="E26" s="26">
        <v>2.2999999999999998</v>
      </c>
      <c r="F26" s="26">
        <v>2.4</v>
      </c>
      <c r="G26" s="26">
        <v>2.5</v>
      </c>
      <c r="H26" s="27">
        <v>2.8</v>
      </c>
      <c r="T26" s="31">
        <v>3.619944407650808</v>
      </c>
      <c r="U26" s="32">
        <v>3.9577576163844115</v>
      </c>
    </row>
    <row r="27" spans="2:21" x14ac:dyDescent="0.25">
      <c r="B27" s="25" t="s">
        <v>16</v>
      </c>
      <c r="C27" s="26" t="s">
        <v>37</v>
      </c>
      <c r="D27" s="26">
        <v>1.4</v>
      </c>
      <c r="E27" s="26">
        <v>1.6</v>
      </c>
      <c r="F27" s="26">
        <v>1.5</v>
      </c>
      <c r="G27" s="26" t="s">
        <v>38</v>
      </c>
      <c r="H27" s="27" t="s">
        <v>38</v>
      </c>
      <c r="T27" s="33">
        <v>1.7849362882020721</v>
      </c>
      <c r="U27" s="34">
        <v>1.7611184690075865</v>
      </c>
    </row>
    <row r="28" spans="2:21" x14ac:dyDescent="0.25">
      <c r="B28" s="25" t="s">
        <v>17</v>
      </c>
      <c r="C28" s="26">
        <v>7</v>
      </c>
      <c r="D28" s="26">
        <v>6.9</v>
      </c>
      <c r="E28" s="26">
        <v>6.8</v>
      </c>
      <c r="F28" s="26">
        <v>6.5</v>
      </c>
      <c r="G28" s="26">
        <v>6.7</v>
      </c>
      <c r="H28" s="27">
        <v>7.1</v>
      </c>
      <c r="T28" s="33">
        <v>2.2459320131861009</v>
      </c>
      <c r="U28" s="34">
        <v>1.881687415293656</v>
      </c>
    </row>
    <row r="29" spans="2:21" x14ac:dyDescent="0.25">
      <c r="B29" s="25" t="s">
        <v>18</v>
      </c>
      <c r="C29" s="26">
        <v>3.7</v>
      </c>
      <c r="D29" s="26">
        <v>3.3</v>
      </c>
      <c r="E29" s="26">
        <v>3.1</v>
      </c>
      <c r="F29" s="26">
        <v>3</v>
      </c>
      <c r="G29" s="26">
        <v>2.9</v>
      </c>
      <c r="H29" s="27">
        <v>2.8</v>
      </c>
      <c r="T29" s="33">
        <v>2.2992855329720507</v>
      </c>
      <c r="U29" s="34">
        <v>2.3453473864746255</v>
      </c>
    </row>
    <row r="30" spans="2:21" x14ac:dyDescent="0.25">
      <c r="B30" s="25" t="s">
        <v>19</v>
      </c>
      <c r="C30" s="26">
        <v>3</v>
      </c>
      <c r="D30" s="26">
        <v>2.9</v>
      </c>
      <c r="E30" s="26">
        <v>3.1</v>
      </c>
      <c r="F30" s="26">
        <v>2.9</v>
      </c>
      <c r="G30" s="26">
        <v>3.2</v>
      </c>
      <c r="H30" s="27">
        <v>3.1</v>
      </c>
      <c r="T30" s="33">
        <v>2.2455118126333522</v>
      </c>
      <c r="U30" s="34">
        <v>3.1671877036036897</v>
      </c>
    </row>
    <row r="31" spans="2:21" x14ac:dyDescent="0.25">
      <c r="B31" s="25" t="s">
        <v>20</v>
      </c>
      <c r="C31" s="26">
        <v>4.5</v>
      </c>
      <c r="D31" s="26">
        <v>3.5</v>
      </c>
      <c r="E31" s="26">
        <v>2.7</v>
      </c>
      <c r="F31" s="26">
        <v>2.6</v>
      </c>
      <c r="G31" s="26">
        <v>2.9</v>
      </c>
      <c r="H31" s="27">
        <v>2.9</v>
      </c>
      <c r="T31" s="33">
        <v>1.4502185164228394</v>
      </c>
      <c r="U31" s="34">
        <v>2.242131656050554</v>
      </c>
    </row>
    <row r="32" spans="2:21" x14ac:dyDescent="0.25">
      <c r="B32" s="25" t="s">
        <v>21</v>
      </c>
      <c r="C32" s="26">
        <v>1.4</v>
      </c>
      <c r="D32" s="26">
        <v>1.3</v>
      </c>
      <c r="E32" s="26">
        <v>1.1000000000000001</v>
      </c>
      <c r="F32" s="26">
        <v>1.2</v>
      </c>
      <c r="G32" s="26">
        <v>1.4</v>
      </c>
      <c r="H32" s="27">
        <v>1.3</v>
      </c>
      <c r="T32" s="33">
        <v>2.2556871146687434</v>
      </c>
      <c r="U32" s="34">
        <v>1.5852100377179856</v>
      </c>
    </row>
    <row r="33" spans="2:21" x14ac:dyDescent="0.25">
      <c r="B33" s="25" t="s">
        <v>22</v>
      </c>
      <c r="C33" s="26">
        <v>6.3</v>
      </c>
      <c r="D33" s="26">
        <v>6.2</v>
      </c>
      <c r="E33" s="26">
        <v>6.3</v>
      </c>
      <c r="F33" s="26">
        <v>6.7</v>
      </c>
      <c r="G33" s="26">
        <v>6.8</v>
      </c>
      <c r="H33" s="27">
        <v>7.8</v>
      </c>
      <c r="T33" s="33">
        <v>2.6191626970133512</v>
      </c>
      <c r="U33" s="34">
        <v>2.5354985121240605</v>
      </c>
    </row>
    <row r="34" spans="2:21" x14ac:dyDescent="0.25">
      <c r="B34" s="25" t="s">
        <v>23</v>
      </c>
      <c r="C34" s="26">
        <v>1.6</v>
      </c>
      <c r="D34" s="26">
        <v>1.7</v>
      </c>
      <c r="E34" s="26">
        <v>1.6</v>
      </c>
      <c r="F34" s="26">
        <v>1.4</v>
      </c>
      <c r="G34" s="26">
        <v>1.5</v>
      </c>
      <c r="H34" s="27">
        <v>1.3</v>
      </c>
      <c r="T34" s="33">
        <v>2.9856706940355395</v>
      </c>
      <c r="U34" s="34">
        <v>2.3879340691870437</v>
      </c>
    </row>
    <row r="35" spans="2:21" x14ac:dyDescent="0.25">
      <c r="B35" s="25" t="s">
        <v>24</v>
      </c>
      <c r="C35" s="26">
        <v>8</v>
      </c>
      <c r="D35" s="26">
        <v>8.1999999999999993</v>
      </c>
      <c r="E35" s="26">
        <v>8.1999999999999993</v>
      </c>
      <c r="F35" s="26">
        <v>7.9</v>
      </c>
      <c r="G35" s="26">
        <v>7.6</v>
      </c>
      <c r="H35" s="27">
        <v>7.6</v>
      </c>
      <c r="T35" s="33">
        <v>2.3266193500726726</v>
      </c>
      <c r="U35" s="34">
        <v>2.1500598217191276</v>
      </c>
    </row>
    <row r="36" spans="2:21" x14ac:dyDescent="0.25">
      <c r="B36" s="25" t="s">
        <v>25</v>
      </c>
      <c r="C36" s="26">
        <v>6.1</v>
      </c>
      <c r="D36" s="26">
        <v>5.8</v>
      </c>
      <c r="E36" s="26">
        <v>5.9</v>
      </c>
      <c r="F36" s="26">
        <v>5.7</v>
      </c>
      <c r="G36" s="26">
        <v>6.2</v>
      </c>
      <c r="H36" s="27">
        <v>7.8</v>
      </c>
      <c r="T36" s="33">
        <v>2.9526480853581365</v>
      </c>
      <c r="U36" s="34">
        <v>2.6781268710014081</v>
      </c>
    </row>
    <row r="37" spans="2:21" x14ac:dyDescent="0.25">
      <c r="B37" s="25" t="s">
        <v>26</v>
      </c>
      <c r="C37" s="26">
        <v>5.8</v>
      </c>
      <c r="D37" s="26">
        <v>5.6</v>
      </c>
      <c r="E37" s="26">
        <v>5.5</v>
      </c>
      <c r="F37" s="26">
        <v>5.8</v>
      </c>
      <c r="G37" s="26">
        <v>6.5</v>
      </c>
      <c r="H37" s="27">
        <v>7.5</v>
      </c>
      <c r="T37" s="33">
        <v>1.8444369320354921</v>
      </c>
      <c r="U37" s="34">
        <v>1.7764882310957935</v>
      </c>
    </row>
    <row r="38" spans="2:21" x14ac:dyDescent="0.25">
      <c r="B38" s="25" t="s">
        <v>27</v>
      </c>
      <c r="C38" s="26">
        <v>5.3</v>
      </c>
      <c r="D38" s="26">
        <v>5.3</v>
      </c>
      <c r="E38" s="26">
        <v>5.0999999999999996</v>
      </c>
      <c r="F38" s="26">
        <v>5.5</v>
      </c>
      <c r="G38" s="26">
        <v>5.8</v>
      </c>
      <c r="H38" s="27">
        <v>6.2</v>
      </c>
      <c r="T38" s="33">
        <v>3.0966203340157481</v>
      </c>
      <c r="U38" s="34">
        <v>3.1692536099918613</v>
      </c>
    </row>
    <row r="39" spans="2:21" x14ac:dyDescent="0.25">
      <c r="B39" s="25" t="s">
        <v>39</v>
      </c>
      <c r="C39" s="26">
        <v>5.2</v>
      </c>
      <c r="D39" s="26">
        <v>5.2</v>
      </c>
      <c r="E39" s="26">
        <v>5.0999999999999996</v>
      </c>
      <c r="F39" s="26">
        <v>5.0999999999999996</v>
      </c>
      <c r="G39" s="26">
        <v>4.2</v>
      </c>
      <c r="H39" s="27">
        <v>4.7</v>
      </c>
      <c r="T39" s="33">
        <v>2.3305656626848141</v>
      </c>
      <c r="U39" s="34">
        <v>2.0773514514230187</v>
      </c>
    </row>
    <row r="40" spans="2:21" ht="15.75" thickBot="1" x14ac:dyDescent="0.3">
      <c r="B40" s="25" t="s">
        <v>28</v>
      </c>
      <c r="C40" s="26">
        <v>1.9</v>
      </c>
      <c r="D40" s="26">
        <v>1.7</v>
      </c>
      <c r="E40" s="26">
        <v>1.5</v>
      </c>
      <c r="F40" s="26">
        <v>1.6</v>
      </c>
      <c r="G40" s="26">
        <v>1.5</v>
      </c>
      <c r="H40" s="27" t="s">
        <v>33</v>
      </c>
      <c r="T40" s="37">
        <v>2.4684725355657142</v>
      </c>
      <c r="U40" s="38">
        <v>2.44968602684976</v>
      </c>
    </row>
    <row r="41" spans="2:21" ht="15.75" thickBot="1" x14ac:dyDescent="0.3">
      <c r="B41" s="28" t="s">
        <v>29</v>
      </c>
      <c r="C41" s="29">
        <v>1.8</v>
      </c>
      <c r="D41" s="29">
        <v>1.5</v>
      </c>
      <c r="E41" s="29">
        <v>1.3</v>
      </c>
      <c r="F41" s="29">
        <v>1.5</v>
      </c>
      <c r="G41" s="29" t="s">
        <v>33</v>
      </c>
      <c r="H41" s="30" t="s">
        <v>33</v>
      </c>
    </row>
    <row r="42" spans="2:21" x14ac:dyDescent="0.25">
      <c r="B42" s="41" t="s">
        <v>175</v>
      </c>
    </row>
    <row r="43" spans="2:21" s="8" customFormat="1" x14ac:dyDescent="0.25"/>
    <row r="44" spans="2:21" s="8" customFormat="1" ht="15.75" thickBot="1" x14ac:dyDescent="0.3">
      <c r="B44" s="305" t="s">
        <v>343</v>
      </c>
      <c r="C44" s="337"/>
      <c r="D44" s="337"/>
      <c r="E44" s="337"/>
      <c r="F44" s="337"/>
      <c r="G44" s="337"/>
      <c r="H44" s="337"/>
      <c r="I44" s="337"/>
    </row>
    <row r="45" spans="2:21" ht="15.75" thickBot="1" x14ac:dyDescent="0.3">
      <c r="B45" s="406" t="s">
        <v>277</v>
      </c>
      <c r="C45" s="333" t="s">
        <v>86</v>
      </c>
      <c r="D45" s="248" t="s">
        <v>85</v>
      </c>
      <c r="E45" s="248" t="s">
        <v>84</v>
      </c>
      <c r="F45" s="248" t="s">
        <v>83</v>
      </c>
      <c r="G45" s="248" t="s">
        <v>82</v>
      </c>
      <c r="H45" s="248" t="s">
        <v>326</v>
      </c>
      <c r="I45" s="249" t="s">
        <v>327</v>
      </c>
    </row>
    <row r="46" spans="2:21" x14ac:dyDescent="0.25">
      <c r="B46" s="334" t="s">
        <v>1</v>
      </c>
      <c r="C46" s="209">
        <v>0.4</v>
      </c>
      <c r="D46" s="210">
        <v>0.4</v>
      </c>
      <c r="E46" s="210">
        <v>0.3</v>
      </c>
      <c r="F46" s="210">
        <v>0.3</v>
      </c>
      <c r="G46" s="210">
        <v>0.4</v>
      </c>
      <c r="H46" s="210">
        <v>0.4</v>
      </c>
      <c r="I46" s="211">
        <v>0.3</v>
      </c>
    </row>
    <row r="47" spans="2:21" x14ac:dyDescent="0.25">
      <c r="B47" s="321" t="s">
        <v>34</v>
      </c>
      <c r="C47" s="213">
        <v>0.4</v>
      </c>
      <c r="D47" s="214">
        <v>0.4</v>
      </c>
      <c r="E47" s="214">
        <v>0.4</v>
      </c>
      <c r="F47" s="214">
        <v>0.4</v>
      </c>
      <c r="G47" s="214">
        <v>0.4</v>
      </c>
      <c r="H47" s="214">
        <v>0.4</v>
      </c>
      <c r="I47" s="215">
        <v>0.4</v>
      </c>
    </row>
    <row r="48" spans="2:21" x14ac:dyDescent="0.25">
      <c r="B48" s="321" t="s">
        <v>2</v>
      </c>
      <c r="C48" s="213">
        <v>0.3</v>
      </c>
      <c r="D48" s="214">
        <v>0.5</v>
      </c>
      <c r="E48" s="214">
        <v>0.5</v>
      </c>
      <c r="F48" s="214">
        <v>0.5</v>
      </c>
      <c r="G48" s="214">
        <v>0.5</v>
      </c>
      <c r="H48" s="214">
        <v>0.6</v>
      </c>
      <c r="I48" s="215">
        <v>0.7</v>
      </c>
    </row>
    <row r="49" spans="2:9" x14ac:dyDescent="0.25">
      <c r="B49" s="321" t="s">
        <v>3</v>
      </c>
      <c r="C49" s="216" t="s">
        <v>33</v>
      </c>
      <c r="D49" s="217" t="s">
        <v>33</v>
      </c>
      <c r="E49" s="217" t="s">
        <v>33</v>
      </c>
      <c r="F49" s="217" t="s">
        <v>33</v>
      </c>
      <c r="G49" s="217" t="s">
        <v>33</v>
      </c>
      <c r="H49" s="217" t="s">
        <v>33</v>
      </c>
      <c r="I49" s="218" t="s">
        <v>33</v>
      </c>
    </row>
    <row r="50" spans="2:9" x14ac:dyDescent="0.25">
      <c r="B50" s="321" t="s">
        <v>4</v>
      </c>
      <c r="C50" s="219">
        <v>0.1</v>
      </c>
      <c r="D50" s="220">
        <v>0.2</v>
      </c>
      <c r="E50" s="220">
        <v>0.1</v>
      </c>
      <c r="F50" s="220">
        <v>0.1</v>
      </c>
      <c r="G50" s="407" t="s">
        <v>33</v>
      </c>
      <c r="H50" s="220">
        <v>0</v>
      </c>
      <c r="I50" s="221">
        <v>0</v>
      </c>
    </row>
    <row r="51" spans="2:9" x14ac:dyDescent="0.25">
      <c r="B51" s="321" t="s">
        <v>5</v>
      </c>
      <c r="C51" s="213">
        <v>0.6</v>
      </c>
      <c r="D51" s="214">
        <v>0.4</v>
      </c>
      <c r="E51" s="214">
        <v>0.5</v>
      </c>
      <c r="F51" s="214">
        <v>0.4</v>
      </c>
      <c r="G51" s="214">
        <v>0.3</v>
      </c>
      <c r="H51" s="214">
        <v>0.3</v>
      </c>
      <c r="I51" s="215">
        <v>0.3</v>
      </c>
    </row>
    <row r="52" spans="2:9" x14ac:dyDescent="0.25">
      <c r="B52" s="321" t="s">
        <v>98</v>
      </c>
      <c r="C52" s="213">
        <v>0.1</v>
      </c>
      <c r="D52" s="214">
        <v>0.1</v>
      </c>
      <c r="E52" s="214">
        <v>0.1</v>
      </c>
      <c r="F52" s="214">
        <v>0.1</v>
      </c>
      <c r="G52" s="214">
        <v>0.1</v>
      </c>
      <c r="H52" s="214">
        <v>0.1</v>
      </c>
      <c r="I52" s="215">
        <v>0.1</v>
      </c>
    </row>
    <row r="53" spans="2:9" x14ac:dyDescent="0.25">
      <c r="B53" s="321" t="s">
        <v>7</v>
      </c>
      <c r="C53" s="216" t="s">
        <v>33</v>
      </c>
      <c r="D53" s="217" t="s">
        <v>33</v>
      </c>
      <c r="E53" s="217" t="s">
        <v>33</v>
      </c>
      <c r="F53" s="217" t="s">
        <v>33</v>
      </c>
      <c r="G53" s="217" t="s">
        <v>33</v>
      </c>
      <c r="H53" s="217" t="s">
        <v>33</v>
      </c>
      <c r="I53" s="218" t="s">
        <v>33</v>
      </c>
    </row>
    <row r="54" spans="2:9" x14ac:dyDescent="0.25">
      <c r="B54" s="321" t="s">
        <v>35</v>
      </c>
      <c r="C54" s="213">
        <v>0.7</v>
      </c>
      <c r="D54" s="214">
        <v>0.6</v>
      </c>
      <c r="E54" s="214">
        <v>0.5</v>
      </c>
      <c r="F54" s="214">
        <v>0.6</v>
      </c>
      <c r="G54" s="214">
        <v>0.6</v>
      </c>
      <c r="H54" s="214">
        <v>0.7</v>
      </c>
      <c r="I54" s="215">
        <v>0.7</v>
      </c>
    </row>
    <row r="55" spans="2:9" x14ac:dyDescent="0.25">
      <c r="B55" s="321" t="s">
        <v>8</v>
      </c>
      <c r="C55" s="216" t="s">
        <v>33</v>
      </c>
      <c r="D55" s="217" t="s">
        <v>33</v>
      </c>
      <c r="E55" s="217" t="s">
        <v>33</v>
      </c>
      <c r="F55" s="217" t="s">
        <v>33</v>
      </c>
      <c r="G55" s="217" t="s">
        <v>33</v>
      </c>
      <c r="H55" s="217" t="s">
        <v>33</v>
      </c>
      <c r="I55" s="218" t="s">
        <v>33</v>
      </c>
    </row>
    <row r="56" spans="2:9" x14ac:dyDescent="0.25">
      <c r="B56" s="321" t="s">
        <v>9</v>
      </c>
      <c r="C56" s="213">
        <v>0.3</v>
      </c>
      <c r="D56" s="214">
        <v>0.5</v>
      </c>
      <c r="E56" s="214">
        <v>0.5</v>
      </c>
      <c r="F56" s="214">
        <v>0.5</v>
      </c>
      <c r="G56" s="214">
        <v>0.4</v>
      </c>
      <c r="H56" s="214">
        <v>0.4</v>
      </c>
      <c r="I56" s="215">
        <v>0.3</v>
      </c>
    </row>
    <row r="57" spans="2:9" x14ac:dyDescent="0.25">
      <c r="B57" s="321" t="s">
        <v>10</v>
      </c>
      <c r="C57" s="216" t="s">
        <v>33</v>
      </c>
      <c r="D57" s="217" t="s">
        <v>33</v>
      </c>
      <c r="E57" s="217" t="s">
        <v>33</v>
      </c>
      <c r="F57" s="217" t="s">
        <v>33</v>
      </c>
      <c r="G57" s="217" t="s">
        <v>33</v>
      </c>
      <c r="H57" s="217" t="s">
        <v>33</v>
      </c>
      <c r="I57" s="218" t="s">
        <v>33</v>
      </c>
    </row>
    <row r="58" spans="2:9" x14ac:dyDescent="0.25">
      <c r="B58" s="321" t="s">
        <v>11</v>
      </c>
      <c r="C58" s="213">
        <v>0.1</v>
      </c>
      <c r="D58" s="214">
        <v>0.1</v>
      </c>
      <c r="E58" s="214">
        <v>0.1</v>
      </c>
      <c r="F58" s="214">
        <v>0.1</v>
      </c>
      <c r="G58" s="214">
        <v>0.1</v>
      </c>
      <c r="H58" s="214">
        <v>0.1</v>
      </c>
      <c r="I58" s="215">
        <v>0.1</v>
      </c>
    </row>
    <row r="59" spans="2:9" x14ac:dyDescent="0.25">
      <c r="B59" s="321" t="s">
        <v>12</v>
      </c>
      <c r="C59" s="216" t="s">
        <v>33</v>
      </c>
      <c r="D59" s="217" t="s">
        <v>33</v>
      </c>
      <c r="E59" s="217" t="s">
        <v>33</v>
      </c>
      <c r="F59" s="217" t="s">
        <v>33</v>
      </c>
      <c r="G59" s="217" t="s">
        <v>33</v>
      </c>
      <c r="H59" s="217" t="s">
        <v>33</v>
      </c>
      <c r="I59" s="218" t="s">
        <v>33</v>
      </c>
    </row>
    <row r="60" spans="2:9" x14ac:dyDescent="0.25">
      <c r="B60" s="321" t="s">
        <v>13</v>
      </c>
      <c r="C60" s="213">
        <v>0.4</v>
      </c>
      <c r="D60" s="214">
        <v>0.2</v>
      </c>
      <c r="E60" s="214">
        <v>0.1</v>
      </c>
      <c r="F60" s="214">
        <v>0.2</v>
      </c>
      <c r="G60" s="214">
        <v>0.3</v>
      </c>
      <c r="H60" s="214">
        <v>0.2</v>
      </c>
      <c r="I60" s="218" t="s">
        <v>33</v>
      </c>
    </row>
    <row r="61" spans="2:9" x14ac:dyDescent="0.25">
      <c r="B61" s="321" t="s">
        <v>14</v>
      </c>
      <c r="C61" s="216" t="s">
        <v>33</v>
      </c>
      <c r="D61" s="217" t="s">
        <v>33</v>
      </c>
      <c r="E61" s="217" t="s">
        <v>33</v>
      </c>
      <c r="F61" s="217" t="s">
        <v>33</v>
      </c>
      <c r="G61" s="217" t="s">
        <v>33</v>
      </c>
      <c r="H61" s="217" t="s">
        <v>33</v>
      </c>
      <c r="I61" s="218" t="s">
        <v>33</v>
      </c>
    </row>
    <row r="62" spans="2:9" x14ac:dyDescent="0.25">
      <c r="B62" s="321" t="s">
        <v>36</v>
      </c>
      <c r="C62" s="216" t="s">
        <v>33</v>
      </c>
      <c r="D62" s="217" t="s">
        <v>33</v>
      </c>
      <c r="E62" s="217" t="s">
        <v>33</v>
      </c>
      <c r="F62" s="217" t="s">
        <v>33</v>
      </c>
      <c r="G62" s="217" t="s">
        <v>33</v>
      </c>
      <c r="H62" s="217" t="s">
        <v>33</v>
      </c>
      <c r="I62" s="218" t="s">
        <v>33</v>
      </c>
    </row>
    <row r="63" spans="2:9" x14ac:dyDescent="0.25">
      <c r="B63" s="321" t="s">
        <v>15</v>
      </c>
      <c r="C63" s="216" t="s">
        <v>33</v>
      </c>
      <c r="D63" s="217" t="s">
        <v>33</v>
      </c>
      <c r="E63" s="217" t="s">
        <v>33</v>
      </c>
      <c r="F63" s="217" t="s">
        <v>33</v>
      </c>
      <c r="G63" s="217" t="s">
        <v>33</v>
      </c>
      <c r="H63" s="217" t="s">
        <v>33</v>
      </c>
      <c r="I63" s="218" t="s">
        <v>33</v>
      </c>
    </row>
    <row r="64" spans="2:9" x14ac:dyDescent="0.25">
      <c r="B64" s="321" t="s">
        <v>16</v>
      </c>
      <c r="C64" s="216" t="s">
        <v>33</v>
      </c>
      <c r="D64" s="217" t="s">
        <v>33</v>
      </c>
      <c r="E64" s="217" t="s">
        <v>33</v>
      </c>
      <c r="F64" s="217" t="s">
        <v>33</v>
      </c>
      <c r="G64" s="217" t="s">
        <v>33</v>
      </c>
      <c r="H64" s="217" t="s">
        <v>33</v>
      </c>
      <c r="I64" s="218" t="s">
        <v>33</v>
      </c>
    </row>
    <row r="65" spans="2:9" x14ac:dyDescent="0.25">
      <c r="B65" s="321" t="s">
        <v>17</v>
      </c>
      <c r="C65" s="213">
        <v>1.9</v>
      </c>
      <c r="D65" s="214">
        <v>1.8</v>
      </c>
      <c r="E65" s="214">
        <v>1.9</v>
      </c>
      <c r="F65" s="214">
        <v>2.1</v>
      </c>
      <c r="G65" s="214">
        <v>2</v>
      </c>
      <c r="H65" s="214">
        <v>2.2000000000000002</v>
      </c>
      <c r="I65" s="215">
        <v>2.2000000000000002</v>
      </c>
    </row>
    <row r="66" spans="2:9" x14ac:dyDescent="0.25">
      <c r="B66" s="321" t="s">
        <v>18</v>
      </c>
      <c r="C66" s="216" t="s">
        <v>33</v>
      </c>
      <c r="D66" s="214">
        <v>0.3</v>
      </c>
      <c r="E66" s="214">
        <v>0.3</v>
      </c>
      <c r="F66" s="214">
        <v>0.2</v>
      </c>
      <c r="G66" s="214">
        <v>0.2</v>
      </c>
      <c r="H66" s="214">
        <v>0.2</v>
      </c>
      <c r="I66" s="215">
        <v>0.3</v>
      </c>
    </row>
    <row r="67" spans="2:9" x14ac:dyDescent="0.25">
      <c r="B67" s="321" t="s">
        <v>19</v>
      </c>
      <c r="C67" s="216" t="s">
        <v>33</v>
      </c>
      <c r="D67" s="217" t="s">
        <v>33</v>
      </c>
      <c r="E67" s="217" t="s">
        <v>33</v>
      </c>
      <c r="F67" s="217" t="s">
        <v>33</v>
      </c>
      <c r="G67" s="217" t="s">
        <v>33</v>
      </c>
      <c r="H67" s="217" t="s">
        <v>33</v>
      </c>
      <c r="I67" s="218" t="s">
        <v>33</v>
      </c>
    </row>
    <row r="68" spans="2:9" x14ac:dyDescent="0.25">
      <c r="B68" s="321" t="s">
        <v>20</v>
      </c>
      <c r="C68" s="216" t="s">
        <v>33</v>
      </c>
      <c r="D68" s="217" t="s">
        <v>33</v>
      </c>
      <c r="E68" s="217" t="s">
        <v>33</v>
      </c>
      <c r="F68" s="217" t="s">
        <v>33</v>
      </c>
      <c r="G68" s="217" t="s">
        <v>33</v>
      </c>
      <c r="H68" s="214">
        <v>0.3</v>
      </c>
      <c r="I68" s="215">
        <v>0.2</v>
      </c>
    </row>
    <row r="69" spans="2:9" x14ac:dyDescent="0.25">
      <c r="B69" s="321" t="s">
        <v>21</v>
      </c>
      <c r="C69" s="216" t="s">
        <v>33</v>
      </c>
      <c r="D69" s="217" t="s">
        <v>33</v>
      </c>
      <c r="E69" s="217" t="s">
        <v>33</v>
      </c>
      <c r="F69" s="217" t="s">
        <v>33</v>
      </c>
      <c r="G69" s="217" t="s">
        <v>33</v>
      </c>
      <c r="H69" s="217" t="s">
        <v>33</v>
      </c>
      <c r="I69" s="218" t="s">
        <v>33</v>
      </c>
    </row>
    <row r="70" spans="2:9" x14ac:dyDescent="0.25">
      <c r="B70" s="321" t="s">
        <v>22</v>
      </c>
      <c r="C70" s="216" t="s">
        <v>33</v>
      </c>
      <c r="D70" s="217" t="s">
        <v>33</v>
      </c>
      <c r="E70" s="217" t="s">
        <v>33</v>
      </c>
      <c r="F70" s="217" t="s">
        <v>33</v>
      </c>
      <c r="G70" s="217" t="s">
        <v>33</v>
      </c>
      <c r="H70" s="217" t="s">
        <v>33</v>
      </c>
      <c r="I70" s="218" t="s">
        <v>33</v>
      </c>
    </row>
    <row r="71" spans="2:9" x14ac:dyDescent="0.25">
      <c r="B71" s="321" t="s">
        <v>23</v>
      </c>
      <c r="C71" s="216" t="s">
        <v>33</v>
      </c>
      <c r="D71" s="217" t="s">
        <v>33</v>
      </c>
      <c r="E71" s="217" t="s">
        <v>33</v>
      </c>
      <c r="F71" s="217" t="s">
        <v>33</v>
      </c>
      <c r="G71" s="217" t="s">
        <v>33</v>
      </c>
      <c r="H71" s="217" t="s">
        <v>33</v>
      </c>
      <c r="I71" s="218" t="s">
        <v>33</v>
      </c>
    </row>
    <row r="72" spans="2:9" x14ac:dyDescent="0.25">
      <c r="B72" s="321" t="s">
        <v>24</v>
      </c>
      <c r="C72" s="213">
        <v>0.4</v>
      </c>
      <c r="D72" s="214">
        <v>0.4</v>
      </c>
      <c r="E72" s="214">
        <v>0.5</v>
      </c>
      <c r="F72" s="214">
        <v>0.6</v>
      </c>
      <c r="G72" s="214">
        <v>0.7</v>
      </c>
      <c r="H72" s="214">
        <v>0.6</v>
      </c>
      <c r="I72" s="215">
        <v>0.6</v>
      </c>
    </row>
    <row r="73" spans="2:9" x14ac:dyDescent="0.25">
      <c r="B73" s="321" t="s">
        <v>25</v>
      </c>
      <c r="C73" s="213">
        <v>1.9</v>
      </c>
      <c r="D73" s="214">
        <v>0.8</v>
      </c>
      <c r="E73" s="214">
        <v>0.6</v>
      </c>
      <c r="F73" s="214">
        <v>0.8</v>
      </c>
      <c r="G73" s="214">
        <v>0.8</v>
      </c>
      <c r="H73" s="214">
        <v>0.8</v>
      </c>
      <c r="I73" s="215">
        <v>0.8</v>
      </c>
    </row>
    <row r="74" spans="2:9" x14ac:dyDescent="0.25">
      <c r="B74" s="321" t="s">
        <v>26</v>
      </c>
      <c r="C74" s="213">
        <v>1.6</v>
      </c>
      <c r="D74" s="214">
        <v>1.4</v>
      </c>
      <c r="E74" s="214">
        <v>1.1000000000000001</v>
      </c>
      <c r="F74" s="214">
        <v>1</v>
      </c>
      <c r="G74" s="214">
        <v>1.4</v>
      </c>
      <c r="H74" s="214">
        <v>1.4</v>
      </c>
      <c r="I74" s="215">
        <v>1.2</v>
      </c>
    </row>
    <row r="75" spans="2:9" x14ac:dyDescent="0.25">
      <c r="B75" s="321" t="s">
        <v>99</v>
      </c>
      <c r="C75" s="216" t="s">
        <v>33</v>
      </c>
      <c r="D75" s="217" t="s">
        <v>33</v>
      </c>
      <c r="E75" s="217" t="s">
        <v>33</v>
      </c>
      <c r="F75" s="217" t="s">
        <v>33</v>
      </c>
      <c r="G75" s="214">
        <v>2.1</v>
      </c>
      <c r="H75" s="217" t="s">
        <v>33</v>
      </c>
      <c r="I75" s="218" t="s">
        <v>33</v>
      </c>
    </row>
    <row r="76" spans="2:9" x14ac:dyDescent="0.25">
      <c r="B76" s="321" t="s">
        <v>27</v>
      </c>
      <c r="C76" s="216" t="s">
        <v>33</v>
      </c>
      <c r="D76" s="217" t="s">
        <v>33</v>
      </c>
      <c r="E76" s="217" t="s">
        <v>33</v>
      </c>
      <c r="F76" s="217" t="s">
        <v>33</v>
      </c>
      <c r="G76" s="217" t="s">
        <v>33</v>
      </c>
      <c r="H76" s="217" t="s">
        <v>33</v>
      </c>
      <c r="I76" s="218" t="s">
        <v>33</v>
      </c>
    </row>
    <row r="77" spans="2:9" x14ac:dyDescent="0.25">
      <c r="B77" s="321" t="s">
        <v>39</v>
      </c>
      <c r="C77" s="213">
        <v>0.4</v>
      </c>
      <c r="D77" s="214">
        <v>0.2</v>
      </c>
      <c r="E77" s="214">
        <v>0.5</v>
      </c>
      <c r="F77" s="214">
        <v>0.6</v>
      </c>
      <c r="G77" s="214">
        <v>0.8</v>
      </c>
      <c r="H77" s="214">
        <v>0.6</v>
      </c>
      <c r="I77" s="215">
        <v>0.4</v>
      </c>
    </row>
    <row r="78" spans="2:9" x14ac:dyDescent="0.25">
      <c r="B78" s="321" t="s">
        <v>28</v>
      </c>
      <c r="C78" s="216" t="s">
        <v>33</v>
      </c>
      <c r="D78" s="217" t="s">
        <v>33</v>
      </c>
      <c r="E78" s="217" t="s">
        <v>33</v>
      </c>
      <c r="F78" s="217" t="s">
        <v>33</v>
      </c>
      <c r="G78" s="217" t="s">
        <v>33</v>
      </c>
      <c r="H78" s="217" t="s">
        <v>33</v>
      </c>
      <c r="I78" s="218" t="s">
        <v>33</v>
      </c>
    </row>
    <row r="79" spans="2:9" x14ac:dyDescent="0.25">
      <c r="B79" s="321" t="s">
        <v>48</v>
      </c>
      <c r="C79" s="216" t="s">
        <v>33</v>
      </c>
      <c r="D79" s="217" t="s">
        <v>33</v>
      </c>
      <c r="E79" s="217" t="s">
        <v>33</v>
      </c>
      <c r="F79" s="217" t="s">
        <v>33</v>
      </c>
      <c r="G79" s="217" t="s">
        <v>33</v>
      </c>
      <c r="H79" s="217" t="s">
        <v>33</v>
      </c>
      <c r="I79" s="218" t="s">
        <v>33</v>
      </c>
    </row>
    <row r="80" spans="2:9" ht="15.75" thickBot="1" x14ac:dyDescent="0.3">
      <c r="B80" s="335" t="s">
        <v>29</v>
      </c>
      <c r="C80" s="223" t="s">
        <v>33</v>
      </c>
      <c r="D80" s="224" t="s">
        <v>33</v>
      </c>
      <c r="E80" s="224" t="s">
        <v>33</v>
      </c>
      <c r="F80" s="224" t="s">
        <v>33</v>
      </c>
      <c r="G80" s="224" t="s">
        <v>33</v>
      </c>
      <c r="H80" s="224" t="s">
        <v>33</v>
      </c>
      <c r="I80" s="336" t="s">
        <v>33</v>
      </c>
    </row>
    <row r="81" spans="1:9" s="9" customFormat="1" x14ac:dyDescent="0.25">
      <c r="B81" s="9" t="s">
        <v>278</v>
      </c>
      <c r="C81" s="421"/>
      <c r="D81" s="421"/>
      <c r="E81" s="421"/>
      <c r="F81" s="421"/>
      <c r="G81" s="421"/>
      <c r="H81" s="421"/>
      <c r="I81" s="421"/>
    </row>
    <row r="82" spans="1:9" s="9" customFormat="1" x14ac:dyDescent="0.25">
      <c r="B82" s="41" t="s">
        <v>345</v>
      </c>
      <c r="C82" s="421"/>
      <c r="D82" s="421"/>
      <c r="E82" s="421"/>
      <c r="F82" s="421"/>
      <c r="G82" s="421"/>
      <c r="H82" s="421"/>
      <c r="I82" s="421"/>
    </row>
    <row r="84" spans="1:9" x14ac:dyDescent="0.25">
      <c r="A84" s="267" t="s">
        <v>31</v>
      </c>
      <c r="B84" s="267"/>
      <c r="C84" s="267"/>
      <c r="D84" s="267"/>
      <c r="E84" s="267"/>
      <c r="F84" s="267"/>
      <c r="G84" s="267"/>
      <c r="H84" s="267"/>
      <c r="I84" s="267"/>
    </row>
    <row r="85" spans="1:9" s="9" customFormat="1" x14ac:dyDescent="0.25">
      <c r="A85" s="419"/>
      <c r="B85" s="419"/>
      <c r="C85" s="419"/>
      <c r="D85" s="419"/>
      <c r="E85" s="419"/>
      <c r="F85" s="419"/>
      <c r="G85" s="419"/>
      <c r="H85" s="419"/>
      <c r="I85" s="419"/>
    </row>
    <row r="86" spans="1:9" ht="15.75" thickBot="1" x14ac:dyDescent="0.3">
      <c r="B86" s="131" t="s">
        <v>237</v>
      </c>
    </row>
    <row r="87" spans="1:9" ht="15.75" thickBot="1" x14ac:dyDescent="0.3">
      <c r="B87" s="57"/>
      <c r="C87" s="60">
        <v>2002</v>
      </c>
      <c r="D87" s="60">
        <v>2003</v>
      </c>
      <c r="E87" s="60">
        <v>2004</v>
      </c>
      <c r="F87" s="60">
        <v>2005</v>
      </c>
      <c r="G87" s="60">
        <v>2006</v>
      </c>
      <c r="H87" s="60">
        <v>2007</v>
      </c>
      <c r="I87" s="60">
        <v>2008</v>
      </c>
    </row>
    <row r="88" spans="1:9" x14ac:dyDescent="0.25">
      <c r="B88" s="22" t="s">
        <v>178</v>
      </c>
      <c r="C88" s="31">
        <v>2.2631512533349132</v>
      </c>
      <c r="D88" s="31">
        <v>1.7628326862748196</v>
      </c>
      <c r="E88" s="31">
        <v>2.6547934030416909</v>
      </c>
      <c r="F88" s="31">
        <v>3.2780781121547546</v>
      </c>
      <c r="G88" s="31">
        <v>2.8883337617277389</v>
      </c>
      <c r="H88" s="31">
        <v>2.9153215379417214</v>
      </c>
      <c r="I88" s="31">
        <v>3.5129478574437485</v>
      </c>
    </row>
    <row r="89" spans="1:9" x14ac:dyDescent="0.25">
      <c r="B89" s="25" t="s">
        <v>179</v>
      </c>
      <c r="C89" s="33">
        <v>0.63346567251739683</v>
      </c>
      <c r="D89" s="33">
        <v>0.85676499954956375</v>
      </c>
      <c r="E89" s="33">
        <v>0.95669087166802091</v>
      </c>
      <c r="F89" s="33">
        <v>1.1711707910754758</v>
      </c>
      <c r="G89" s="33">
        <v>1.3771592084366291</v>
      </c>
      <c r="H89" s="33">
        <v>1.4586884456977216</v>
      </c>
      <c r="I89" s="33">
        <v>1.8405210724087975</v>
      </c>
    </row>
    <row r="90" spans="1:9" x14ac:dyDescent="0.25">
      <c r="B90" s="25" t="s">
        <v>180</v>
      </c>
      <c r="C90" s="33">
        <v>0.68376842508636915</v>
      </c>
      <c r="D90" s="33">
        <v>0.7313317665064345</v>
      </c>
      <c r="E90" s="33">
        <v>1.3526029633914038</v>
      </c>
      <c r="F90" s="33">
        <v>1.6853149604399253</v>
      </c>
      <c r="G90" s="33">
        <v>1.1746957881150555</v>
      </c>
      <c r="H90" s="33">
        <v>1.3394039567120775</v>
      </c>
      <c r="I90" s="33">
        <v>1.6081150567252367</v>
      </c>
    </row>
    <row r="91" spans="1:9" x14ac:dyDescent="0.25">
      <c r="B91" s="25" t="s">
        <v>181</v>
      </c>
      <c r="C91" s="33">
        <v>1.3242190484086551</v>
      </c>
      <c r="D91" s="33">
        <v>1.222105370177079</v>
      </c>
      <c r="E91" s="33">
        <v>1.1353795912110209</v>
      </c>
      <c r="F91" s="33">
        <v>1.88155699846396</v>
      </c>
      <c r="G91" s="33">
        <v>1.3420894400421983</v>
      </c>
      <c r="H91" s="33">
        <v>1.4880415964103426</v>
      </c>
      <c r="I91" s="33">
        <v>2.0033935158683507</v>
      </c>
    </row>
    <row r="92" spans="1:9" x14ac:dyDescent="0.25">
      <c r="B92" s="25" t="s">
        <v>182</v>
      </c>
      <c r="C92" s="33">
        <v>0.76259128076093663</v>
      </c>
      <c r="D92" s="33">
        <v>1.7563789523400475</v>
      </c>
      <c r="E92" s="33">
        <v>1.2114564919614208</v>
      </c>
      <c r="F92" s="33">
        <v>1.1642308908609216</v>
      </c>
      <c r="G92" s="33">
        <v>1.4851673485350942</v>
      </c>
      <c r="H92" s="33">
        <v>1.5310083565754069</v>
      </c>
      <c r="I92" s="33">
        <v>2.6195654422200407</v>
      </c>
    </row>
    <row r="93" spans="1:9" x14ac:dyDescent="0.25">
      <c r="B93" s="25" t="s">
        <v>183</v>
      </c>
      <c r="C93" s="33">
        <v>1.4580398220648489</v>
      </c>
      <c r="D93" s="33">
        <v>0.52179034918279188</v>
      </c>
      <c r="E93" s="33">
        <v>0.9934770375889167</v>
      </c>
      <c r="F93" s="33">
        <v>1.1019702272617837</v>
      </c>
      <c r="G93" s="33">
        <v>1.3276803121154395</v>
      </c>
      <c r="H93" s="33">
        <v>1.5621136455389506</v>
      </c>
      <c r="I93" s="33">
        <v>1.6657299343400964</v>
      </c>
    </row>
    <row r="94" spans="1:9" x14ac:dyDescent="0.25">
      <c r="B94" s="25" t="s">
        <v>184</v>
      </c>
      <c r="C94" s="33">
        <v>1.336327799939296</v>
      </c>
      <c r="D94" s="33">
        <v>1.7041731415233878</v>
      </c>
      <c r="E94" s="33">
        <v>1.0687230661285518</v>
      </c>
      <c r="F94" s="33">
        <v>1.0967856978372754</v>
      </c>
      <c r="G94" s="33">
        <v>1.4072053244267466</v>
      </c>
      <c r="H94" s="33">
        <v>2.109657635588428</v>
      </c>
      <c r="I94" s="33">
        <v>1.558324724254291</v>
      </c>
    </row>
    <row r="95" spans="1:9" x14ac:dyDescent="0.25">
      <c r="B95" s="25" t="s">
        <v>185</v>
      </c>
      <c r="C95" s="33">
        <v>1.2472811643271315</v>
      </c>
      <c r="D95" s="33">
        <v>0.81117248454452795</v>
      </c>
      <c r="E95" s="33">
        <v>1.4574381171711583</v>
      </c>
      <c r="F95" s="33">
        <v>2.1373425364500966</v>
      </c>
      <c r="G95" s="33">
        <v>1.958603018947324</v>
      </c>
      <c r="H95" s="33">
        <v>1.4507438912612736</v>
      </c>
      <c r="I95" s="33">
        <v>1.7473535105688605</v>
      </c>
    </row>
    <row r="96" spans="1:9" x14ac:dyDescent="0.25">
      <c r="B96" s="25" t="s">
        <v>186</v>
      </c>
      <c r="C96" s="33">
        <v>1.1416387415381566</v>
      </c>
      <c r="D96" s="33">
        <v>1.1267159916081906</v>
      </c>
      <c r="E96" s="33">
        <v>1.3737042672950539</v>
      </c>
      <c r="F96" s="33">
        <v>1.8983888330958407</v>
      </c>
      <c r="G96" s="33">
        <v>1.4602994618534022</v>
      </c>
      <c r="H96" s="33">
        <v>1.5417119121678242</v>
      </c>
      <c r="I96" s="33">
        <v>2.5302686292563461</v>
      </c>
    </row>
    <row r="97" spans="2:11" x14ac:dyDescent="0.25">
      <c r="B97" s="25" t="s">
        <v>187</v>
      </c>
      <c r="C97" s="33">
        <v>1.0742546592387054</v>
      </c>
      <c r="D97" s="33">
        <v>0.96829603248572682</v>
      </c>
      <c r="E97" s="33">
        <v>1.486378149373925</v>
      </c>
      <c r="F97" s="33">
        <v>2.28180290708841</v>
      </c>
      <c r="G97" s="33">
        <v>1.1454448573207046</v>
      </c>
      <c r="H97" s="33">
        <v>1.8632309636006148</v>
      </c>
      <c r="I97" s="33">
        <v>2.150248652472762</v>
      </c>
    </row>
    <row r="98" spans="2:11" x14ac:dyDescent="0.25">
      <c r="B98" s="25" t="s">
        <v>188</v>
      </c>
      <c r="C98" s="33">
        <v>1.4663772360967053</v>
      </c>
      <c r="D98" s="33">
        <v>1.2678481440627509</v>
      </c>
      <c r="E98" s="33">
        <v>2.2782756951766086</v>
      </c>
      <c r="F98" s="33">
        <v>2.9779281236701767</v>
      </c>
      <c r="G98" s="33">
        <v>2.6276705060861736</v>
      </c>
      <c r="H98" s="33">
        <v>3.1081514889509778</v>
      </c>
      <c r="I98" s="33">
        <v>3.3529462902092164</v>
      </c>
    </row>
    <row r="99" spans="2:11" x14ac:dyDescent="0.25">
      <c r="B99" s="25" t="s">
        <v>189</v>
      </c>
      <c r="C99" s="33">
        <v>1.1584279730021299</v>
      </c>
      <c r="D99" s="33">
        <v>0.83896801019726186</v>
      </c>
      <c r="E99" s="33">
        <v>1.7305449978900309</v>
      </c>
      <c r="F99" s="33">
        <v>2.1467079752230509</v>
      </c>
      <c r="G99" s="33">
        <v>1.2677359374956163</v>
      </c>
      <c r="H99" s="33">
        <v>1.6194497550585549</v>
      </c>
      <c r="I99" s="33">
        <v>2.1507003044390856</v>
      </c>
    </row>
    <row r="100" spans="2:11" x14ac:dyDescent="0.25">
      <c r="B100" s="25" t="s">
        <v>190</v>
      </c>
      <c r="C100" s="33">
        <v>0.99362719883171502</v>
      </c>
      <c r="D100" s="33">
        <v>1.0680306220465396</v>
      </c>
      <c r="E100" s="33">
        <v>2.0689828923885103</v>
      </c>
      <c r="F100" s="33">
        <v>2.1667785735497911</v>
      </c>
      <c r="G100" s="33">
        <v>1.9152954575396994</v>
      </c>
      <c r="H100" s="33">
        <v>2.0312369139641921</v>
      </c>
      <c r="I100" s="33">
        <v>2.6387163433177236</v>
      </c>
    </row>
    <row r="101" spans="2:11" x14ac:dyDescent="0.25">
      <c r="B101" s="25" t="s">
        <v>191</v>
      </c>
      <c r="C101" s="33">
        <v>1.1449015421003272</v>
      </c>
      <c r="D101" s="33">
        <v>1.1464774271132983</v>
      </c>
      <c r="E101" s="33">
        <v>1.7033556559950529</v>
      </c>
      <c r="F101" s="33">
        <v>1.6305102792224577</v>
      </c>
      <c r="G101" s="33">
        <v>1.8993085552461941</v>
      </c>
      <c r="H101" s="33">
        <v>1.9887865754966898</v>
      </c>
      <c r="I101" s="33">
        <v>2.1669533065561457</v>
      </c>
    </row>
    <row r="102" spans="2:11" ht="15.75" thickBot="1" x14ac:dyDescent="0.3">
      <c r="B102" s="28" t="s">
        <v>119</v>
      </c>
      <c r="C102" s="37">
        <v>1.2539727729771228</v>
      </c>
      <c r="D102" s="37">
        <v>1.1194738863337148</v>
      </c>
      <c r="E102" s="37">
        <v>1.6266658221004766</v>
      </c>
      <c r="F102" s="37">
        <v>1.9935494207213091</v>
      </c>
      <c r="G102" s="37">
        <v>1.7923852420169615</v>
      </c>
      <c r="H102" s="37">
        <v>1.9756845722203944</v>
      </c>
      <c r="I102" s="37">
        <v>2.3474004745815962</v>
      </c>
    </row>
    <row r="103" spans="2:11" x14ac:dyDescent="0.25">
      <c r="B103" s="41" t="s">
        <v>177</v>
      </c>
    </row>
    <row r="104" spans="2:11" s="9" customFormat="1" x14ac:dyDescent="0.25">
      <c r="B104" s="41"/>
    </row>
    <row r="105" spans="2:11" ht="15.75" thickBot="1" x14ac:dyDescent="0.3">
      <c r="B105" s="305" t="s">
        <v>343</v>
      </c>
    </row>
    <row r="106" spans="2:11" ht="15.75" thickBot="1" x14ac:dyDescent="0.3">
      <c r="B106" s="204" t="s">
        <v>282</v>
      </c>
      <c r="C106" s="205">
        <v>2002</v>
      </c>
      <c r="D106" s="206">
        <v>2003</v>
      </c>
      <c r="E106" s="206">
        <v>2004</v>
      </c>
      <c r="F106" s="206">
        <v>2005</v>
      </c>
      <c r="G106" s="206">
        <v>2006</v>
      </c>
      <c r="H106" s="206">
        <v>2007</v>
      </c>
      <c r="I106" s="206">
        <v>2008</v>
      </c>
      <c r="J106" s="206">
        <v>2009</v>
      </c>
      <c r="K106" s="207">
        <v>2010</v>
      </c>
    </row>
    <row r="107" spans="2:11" x14ac:dyDescent="0.25">
      <c r="B107" s="208" t="s">
        <v>105</v>
      </c>
      <c r="C107" s="408">
        <v>9.4375592206841094E-2</v>
      </c>
      <c r="D107" s="409">
        <v>0</v>
      </c>
      <c r="E107" s="409">
        <v>8.1727039221446376E-2</v>
      </c>
      <c r="F107" s="409">
        <v>0</v>
      </c>
      <c r="G107" s="409">
        <v>0</v>
      </c>
      <c r="H107" s="409">
        <v>0.2050780155620221</v>
      </c>
      <c r="I107" s="409">
        <v>0.10241266877282121</v>
      </c>
      <c r="J107" s="409">
        <v>0.11067080789689764</v>
      </c>
      <c r="K107" s="410">
        <v>0.11336302027426766</v>
      </c>
    </row>
    <row r="108" spans="2:11" x14ac:dyDescent="0.25">
      <c r="B108" s="212" t="s">
        <v>106</v>
      </c>
      <c r="C108" s="411">
        <v>0.16992687465599637</v>
      </c>
      <c r="D108" s="310">
        <v>0</v>
      </c>
      <c r="E108" s="310">
        <v>0</v>
      </c>
      <c r="F108" s="310">
        <v>0.16814640922124655</v>
      </c>
      <c r="G108" s="310">
        <v>0</v>
      </c>
      <c r="H108" s="310">
        <v>0</v>
      </c>
      <c r="I108" s="310">
        <v>0</v>
      </c>
      <c r="J108" s="310">
        <v>0</v>
      </c>
      <c r="K108" s="412">
        <v>0</v>
      </c>
    </row>
    <row r="109" spans="2:11" x14ac:dyDescent="0.25">
      <c r="B109" s="212" t="s">
        <v>107</v>
      </c>
      <c r="C109" s="411">
        <v>7.4671082000211025E-2</v>
      </c>
      <c r="D109" s="310">
        <v>0.10874171444105959</v>
      </c>
      <c r="E109" s="310">
        <v>0</v>
      </c>
      <c r="F109" s="310">
        <v>0</v>
      </c>
      <c r="G109" s="310">
        <v>0</v>
      </c>
      <c r="H109" s="310">
        <v>0</v>
      </c>
      <c r="I109" s="310">
        <v>0</v>
      </c>
      <c r="J109" s="310">
        <v>0</v>
      </c>
      <c r="K109" s="412">
        <v>0</v>
      </c>
    </row>
    <row r="110" spans="2:11" x14ac:dyDescent="0.25">
      <c r="B110" s="212" t="s">
        <v>108</v>
      </c>
      <c r="C110" s="411">
        <v>0.36933815618937899</v>
      </c>
      <c r="D110" s="310">
        <v>0</v>
      </c>
      <c r="E110" s="310">
        <v>0</v>
      </c>
      <c r="F110" s="310">
        <v>0.19169115123511046</v>
      </c>
      <c r="G110" s="310">
        <v>0</v>
      </c>
      <c r="H110" s="310">
        <v>0</v>
      </c>
      <c r="I110" s="310">
        <v>0</v>
      </c>
      <c r="J110" s="310">
        <v>0</v>
      </c>
      <c r="K110" s="412">
        <v>0</v>
      </c>
    </row>
    <row r="111" spans="2:11" x14ac:dyDescent="0.25">
      <c r="B111" s="212" t="s">
        <v>109</v>
      </c>
      <c r="C111" s="411">
        <v>0</v>
      </c>
      <c r="D111" s="310">
        <v>0</v>
      </c>
      <c r="E111" s="310">
        <v>0</v>
      </c>
      <c r="F111" s="310">
        <v>0.14530849483256869</v>
      </c>
      <c r="G111" s="310">
        <v>0</v>
      </c>
      <c r="H111" s="310">
        <v>0</v>
      </c>
      <c r="I111" s="310">
        <v>0</v>
      </c>
      <c r="J111" s="310">
        <v>0</v>
      </c>
      <c r="K111" s="412">
        <v>0</v>
      </c>
    </row>
    <row r="112" spans="2:11" x14ac:dyDescent="0.25">
      <c r="B112" s="212" t="s">
        <v>110</v>
      </c>
      <c r="C112" s="411">
        <v>0.53729974117878321</v>
      </c>
      <c r="D112" s="310">
        <v>0.13911043513744112</v>
      </c>
      <c r="E112" s="310">
        <v>0.2484596680909327</v>
      </c>
      <c r="F112" s="310">
        <v>0.23429668031965167</v>
      </c>
      <c r="G112" s="310">
        <v>0.32915326671127321</v>
      </c>
      <c r="H112" s="310">
        <v>0.2670705294184702</v>
      </c>
      <c r="I112" s="310">
        <v>0</v>
      </c>
      <c r="J112" s="310">
        <v>8.5985413558760146E-2</v>
      </c>
      <c r="K112" s="412">
        <v>8.5631803754467467E-2</v>
      </c>
    </row>
    <row r="113" spans="1:17" x14ac:dyDescent="0.25">
      <c r="B113" s="212" t="s">
        <v>111</v>
      </c>
      <c r="C113" s="411">
        <v>0.21751703673900474</v>
      </c>
      <c r="D113" s="310">
        <v>0</v>
      </c>
      <c r="E113" s="310">
        <v>0.15374401621300535</v>
      </c>
      <c r="F113" s="310">
        <v>0.2618099032441662</v>
      </c>
      <c r="G113" s="310">
        <v>0</v>
      </c>
      <c r="H113" s="310">
        <v>0.15708780160857908</v>
      </c>
      <c r="I113" s="310">
        <v>0.1568093425355658</v>
      </c>
      <c r="J113" s="310">
        <v>0</v>
      </c>
      <c r="K113" s="412">
        <v>9.8285780360188479E-2</v>
      </c>
    </row>
    <row r="114" spans="1:17" x14ac:dyDescent="0.25">
      <c r="B114" s="212" t="s">
        <v>112</v>
      </c>
      <c r="C114" s="411">
        <v>0</v>
      </c>
      <c r="D114" s="310">
        <v>0.13221721399441941</v>
      </c>
      <c r="E114" s="310">
        <v>0.14665444546287809</v>
      </c>
      <c r="F114" s="310">
        <v>0</v>
      </c>
      <c r="G114" s="310">
        <v>0</v>
      </c>
      <c r="H114" s="310">
        <v>0</v>
      </c>
      <c r="I114" s="310">
        <v>0</v>
      </c>
      <c r="J114" s="310">
        <v>0</v>
      </c>
      <c r="K114" s="412">
        <v>0</v>
      </c>
    </row>
    <row r="115" spans="1:17" x14ac:dyDescent="0.25">
      <c r="B115" s="212" t="s">
        <v>113</v>
      </c>
      <c r="C115" s="411">
        <v>0.11888569845347843</v>
      </c>
      <c r="D115" s="310">
        <v>0</v>
      </c>
      <c r="E115" s="310">
        <v>0</v>
      </c>
      <c r="F115" s="310">
        <v>9.528481669465462E-2</v>
      </c>
      <c r="G115" s="310">
        <v>0</v>
      </c>
      <c r="H115" s="310">
        <v>0</v>
      </c>
      <c r="I115" s="310">
        <v>0</v>
      </c>
      <c r="J115" s="310">
        <v>0</v>
      </c>
      <c r="K115" s="412">
        <v>0</v>
      </c>
    </row>
    <row r="116" spans="1:17" x14ac:dyDescent="0.25">
      <c r="B116" s="212" t="s">
        <v>114</v>
      </c>
      <c r="C116" s="411">
        <v>0</v>
      </c>
      <c r="D116" s="310">
        <v>0</v>
      </c>
      <c r="E116" s="310">
        <v>0.14043211340842024</v>
      </c>
      <c r="F116" s="310">
        <v>0.10848903518939218</v>
      </c>
      <c r="G116" s="310">
        <v>0</v>
      </c>
      <c r="H116" s="310">
        <v>0.11600394045131059</v>
      </c>
      <c r="I116" s="310">
        <v>0</v>
      </c>
      <c r="J116" s="310">
        <v>0</v>
      </c>
      <c r="K116" s="412">
        <v>0</v>
      </c>
    </row>
    <row r="117" spans="1:17" x14ac:dyDescent="0.25">
      <c r="B117" s="212" t="s">
        <v>115</v>
      </c>
      <c r="C117" s="411">
        <v>0.20102589478613939</v>
      </c>
      <c r="D117" s="310">
        <v>0</v>
      </c>
      <c r="E117" s="310">
        <v>0.24325427569373287</v>
      </c>
      <c r="F117" s="310">
        <v>0.57763969882944133</v>
      </c>
      <c r="G117" s="310">
        <v>0.34147718109982261</v>
      </c>
      <c r="H117" s="310">
        <v>0.25922003042152125</v>
      </c>
      <c r="I117" s="310">
        <v>0</v>
      </c>
      <c r="J117" s="310">
        <v>0</v>
      </c>
      <c r="K117" s="412">
        <v>0</v>
      </c>
    </row>
    <row r="118" spans="1:17" x14ac:dyDescent="0.25">
      <c r="B118" s="212" t="s">
        <v>116</v>
      </c>
      <c r="C118" s="411">
        <v>0</v>
      </c>
      <c r="D118" s="310">
        <v>0</v>
      </c>
      <c r="E118" s="310">
        <v>0</v>
      </c>
      <c r="F118" s="310">
        <v>0.30040978227582282</v>
      </c>
      <c r="G118" s="310">
        <v>0</v>
      </c>
      <c r="H118" s="310">
        <v>0</v>
      </c>
      <c r="I118" s="310">
        <v>0</v>
      </c>
      <c r="J118" s="310">
        <v>0</v>
      </c>
      <c r="K118" s="412">
        <v>0</v>
      </c>
    </row>
    <row r="119" spans="1:17" x14ac:dyDescent="0.25">
      <c r="B119" s="212" t="s">
        <v>117</v>
      </c>
      <c r="C119" s="411">
        <v>0</v>
      </c>
      <c r="D119" s="310">
        <v>0</v>
      </c>
      <c r="E119" s="310">
        <v>0.11112032506841363</v>
      </c>
      <c r="F119" s="310">
        <v>9.5025615600727156E-2</v>
      </c>
      <c r="G119" s="310">
        <v>0</v>
      </c>
      <c r="H119" s="310">
        <v>0</v>
      </c>
      <c r="I119" s="310">
        <v>0</v>
      </c>
      <c r="J119" s="310">
        <v>0</v>
      </c>
      <c r="K119" s="412">
        <v>0</v>
      </c>
    </row>
    <row r="120" spans="1:17" ht="15.75" thickBot="1" x14ac:dyDescent="0.3">
      <c r="B120" s="245" t="s">
        <v>118</v>
      </c>
      <c r="C120" s="413">
        <v>5.9059914838080846E-2</v>
      </c>
      <c r="D120" s="414">
        <v>0</v>
      </c>
      <c r="E120" s="414">
        <v>0.25044722719141321</v>
      </c>
      <c r="F120" s="414">
        <v>0.1761900539365176</v>
      </c>
      <c r="G120" s="414">
        <v>5.0482238223025215E-2</v>
      </c>
      <c r="H120" s="414">
        <v>5.4223816992798053E-2</v>
      </c>
      <c r="I120" s="414">
        <v>4.7701130733621706E-2</v>
      </c>
      <c r="J120" s="414">
        <v>0</v>
      </c>
      <c r="K120" s="415">
        <v>0</v>
      </c>
    </row>
    <row r="121" spans="1:17" ht="15.75" thickBot="1" x14ac:dyDescent="0.3">
      <c r="B121" s="204" t="s">
        <v>119</v>
      </c>
      <c r="C121" s="416">
        <v>0.1406040007607087</v>
      </c>
      <c r="D121" s="417">
        <v>2.4553788530377086E-2</v>
      </c>
      <c r="E121" s="417">
        <v>0.11395979669126825</v>
      </c>
      <c r="F121" s="417">
        <v>0.18066523751003441</v>
      </c>
      <c r="G121" s="417">
        <v>7.117345328671397E-2</v>
      </c>
      <c r="H121" s="417">
        <v>9.3164859112905077E-2</v>
      </c>
      <c r="I121" s="417">
        <v>2.4439455021704564E-2</v>
      </c>
      <c r="J121" s="417">
        <v>2.0002546542690097E-2</v>
      </c>
      <c r="K121" s="418">
        <v>2.4348823980739211E-2</v>
      </c>
    </row>
    <row r="122" spans="1:17" x14ac:dyDescent="0.25">
      <c r="B122" s="109" t="s">
        <v>283</v>
      </c>
    </row>
    <row r="124" spans="1:17" x14ac:dyDescent="0.25">
      <c r="A124" s="267" t="s">
        <v>30</v>
      </c>
      <c r="B124" s="267"/>
      <c r="C124" s="267"/>
      <c r="D124" s="267"/>
      <c r="E124" s="267"/>
      <c r="F124" s="267"/>
      <c r="G124" s="267"/>
      <c r="H124" s="267"/>
      <c r="I124" s="267"/>
    </row>
    <row r="127" spans="1:17" ht="15.75" thickBot="1" x14ac:dyDescent="0.3">
      <c r="B127" s="305" t="s">
        <v>344</v>
      </c>
      <c r="C127" s="337"/>
      <c r="D127" s="337"/>
      <c r="E127" s="337"/>
      <c r="F127" s="337"/>
      <c r="G127" s="337"/>
      <c r="H127" s="337"/>
      <c r="I127" s="337"/>
      <c r="J127" s="337"/>
      <c r="K127" s="305" t="s">
        <v>346</v>
      </c>
      <c r="L127" s="9"/>
    </row>
    <row r="128" spans="1:17" ht="15.75" thickBot="1" x14ac:dyDescent="0.3">
      <c r="B128" s="406" t="s">
        <v>277</v>
      </c>
      <c r="C128" s="333" t="s">
        <v>86</v>
      </c>
      <c r="D128" s="248" t="s">
        <v>85</v>
      </c>
      <c r="E128" s="248" t="s">
        <v>84</v>
      </c>
      <c r="F128" s="248" t="s">
        <v>83</v>
      </c>
      <c r="G128" s="248" t="s">
        <v>82</v>
      </c>
      <c r="H128" s="248" t="s">
        <v>326</v>
      </c>
      <c r="I128" s="249" t="s">
        <v>327</v>
      </c>
      <c r="J128" s="9"/>
      <c r="K128" s="422" t="s">
        <v>277</v>
      </c>
      <c r="L128" s="423">
        <v>2009</v>
      </c>
      <c r="M128" s="423">
        <v>2008</v>
      </c>
      <c r="N128" s="423">
        <v>2007</v>
      </c>
      <c r="O128" s="423">
        <v>2006</v>
      </c>
      <c r="P128" s="423">
        <v>2005</v>
      </c>
      <c r="Q128" s="424">
        <v>2004</v>
      </c>
    </row>
    <row r="129" spans="2:17" x14ac:dyDescent="0.25">
      <c r="B129" s="334" t="s">
        <v>1</v>
      </c>
      <c r="C129" s="209">
        <v>1</v>
      </c>
      <c r="D129" s="210">
        <v>0.9</v>
      </c>
      <c r="E129" s="210">
        <v>0.9</v>
      </c>
      <c r="F129" s="210">
        <v>0.9</v>
      </c>
      <c r="G129" s="210">
        <v>0.9</v>
      </c>
      <c r="H129" s="210">
        <v>1</v>
      </c>
      <c r="I129" s="211">
        <v>1</v>
      </c>
      <c r="J129" s="9"/>
      <c r="K129" s="338" t="s">
        <v>1</v>
      </c>
      <c r="L129" s="345">
        <f>H129/C9*100</f>
        <v>32.258064516129032</v>
      </c>
      <c r="M129" s="345">
        <f>G129/D9*100</f>
        <v>30</v>
      </c>
      <c r="N129" s="345">
        <f>F129/E9*100</f>
        <v>30</v>
      </c>
      <c r="O129" s="345">
        <f>E129/F9*100</f>
        <v>30</v>
      </c>
      <c r="P129" s="345">
        <f>D129/G9*100</f>
        <v>27.272727272727277</v>
      </c>
      <c r="Q129" s="346">
        <f>C129/H9*100</f>
        <v>30.303030303030305</v>
      </c>
    </row>
    <row r="130" spans="2:17" x14ac:dyDescent="0.25">
      <c r="B130" s="321" t="s">
        <v>34</v>
      </c>
      <c r="C130" s="213">
        <v>1.1000000000000001</v>
      </c>
      <c r="D130" s="214">
        <v>1</v>
      </c>
      <c r="E130" s="214">
        <v>1</v>
      </c>
      <c r="F130" s="214">
        <v>1</v>
      </c>
      <c r="G130" s="214">
        <v>1</v>
      </c>
      <c r="H130" s="214">
        <v>1.1000000000000001</v>
      </c>
      <c r="I130" s="215">
        <v>1.1000000000000001</v>
      </c>
      <c r="J130" s="9"/>
      <c r="K130" s="339" t="s">
        <v>34</v>
      </c>
      <c r="L130" s="309">
        <f t="shared" ref="L130:L163" si="0">H130/C10*100</f>
        <v>33.333333333333336</v>
      </c>
      <c r="M130" s="309">
        <f t="shared" ref="M130:M161" si="1">G130/D10*100</f>
        <v>31.25</v>
      </c>
      <c r="N130" s="309">
        <f t="shared" ref="N130:N161" si="2">F130/E10*100</f>
        <v>31.25</v>
      </c>
      <c r="O130" s="309">
        <f t="shared" ref="O130:O161" si="3">E130/F10*100</f>
        <v>30.303030303030305</v>
      </c>
      <c r="P130" s="309">
        <f t="shared" ref="P130:P161" si="4">D130/G10*100</f>
        <v>28.571428571428569</v>
      </c>
      <c r="Q130" s="342">
        <f t="shared" ref="Q130:Q161" si="5">C130/H10*100</f>
        <v>31.428571428571434</v>
      </c>
    </row>
    <row r="131" spans="2:17" x14ac:dyDescent="0.25">
      <c r="B131" s="321" t="s">
        <v>2</v>
      </c>
      <c r="C131" s="213">
        <v>0.7</v>
      </c>
      <c r="D131" s="214">
        <v>0.8</v>
      </c>
      <c r="E131" s="214">
        <v>0.9</v>
      </c>
      <c r="F131" s="214">
        <v>0.9</v>
      </c>
      <c r="G131" s="214">
        <v>1.1000000000000001</v>
      </c>
      <c r="H131" s="214">
        <v>1.2</v>
      </c>
      <c r="I131" s="215">
        <v>1.2</v>
      </c>
      <c r="J131" s="9"/>
      <c r="K131" s="339" t="s">
        <v>2</v>
      </c>
      <c r="L131" s="309">
        <f t="shared" si="0"/>
        <v>57.142857142857139</v>
      </c>
      <c r="M131" s="309">
        <f t="shared" si="1"/>
        <v>55.000000000000007</v>
      </c>
      <c r="N131" s="309">
        <f t="shared" si="2"/>
        <v>47.368421052631582</v>
      </c>
      <c r="O131" s="309">
        <f t="shared" si="3"/>
        <v>45</v>
      </c>
      <c r="P131" s="309">
        <f t="shared" si="4"/>
        <v>36.363636363636367</v>
      </c>
      <c r="Q131" s="342">
        <f t="shared" si="5"/>
        <v>36.84210526315789</v>
      </c>
    </row>
    <row r="132" spans="2:17" x14ac:dyDescent="0.25">
      <c r="B132" s="321" t="s">
        <v>3</v>
      </c>
      <c r="C132" s="216" t="s">
        <v>33</v>
      </c>
      <c r="D132" s="217" t="s">
        <v>33</v>
      </c>
      <c r="E132" s="217" t="s">
        <v>33</v>
      </c>
      <c r="F132" s="217" t="s">
        <v>33</v>
      </c>
      <c r="G132" s="217" t="s">
        <v>33</v>
      </c>
      <c r="H132" s="217" t="s">
        <v>33</v>
      </c>
      <c r="I132" s="218" t="s">
        <v>33</v>
      </c>
      <c r="J132" s="9"/>
      <c r="K132" s="339" t="s">
        <v>3</v>
      </c>
      <c r="L132" s="309" t="e">
        <f t="shared" si="0"/>
        <v>#VALUE!</v>
      </c>
      <c r="M132" s="309" t="e">
        <f t="shared" si="1"/>
        <v>#VALUE!</v>
      </c>
      <c r="N132" s="309" t="e">
        <f t="shared" si="2"/>
        <v>#VALUE!</v>
      </c>
      <c r="O132" s="309" t="e">
        <f t="shared" si="3"/>
        <v>#VALUE!</v>
      </c>
      <c r="P132" s="309" t="e">
        <f t="shared" si="4"/>
        <v>#VALUE!</v>
      </c>
      <c r="Q132" s="342" t="e">
        <f t="shared" si="5"/>
        <v>#VALUE!</v>
      </c>
    </row>
    <row r="133" spans="2:17" x14ac:dyDescent="0.25">
      <c r="B133" s="321" t="s">
        <v>4</v>
      </c>
      <c r="C133" s="420" t="s">
        <v>33</v>
      </c>
      <c r="D133" s="220">
        <v>0.4</v>
      </c>
      <c r="E133" s="220">
        <v>0.4</v>
      </c>
      <c r="F133" s="220">
        <v>0.3</v>
      </c>
      <c r="G133" s="220">
        <v>0.3</v>
      </c>
      <c r="H133" s="220">
        <v>0.4</v>
      </c>
      <c r="I133" s="221">
        <v>0.4</v>
      </c>
      <c r="J133" s="9"/>
      <c r="K133" s="339" t="s">
        <v>4</v>
      </c>
      <c r="L133" s="425">
        <f t="shared" si="0"/>
        <v>19.047619047619047</v>
      </c>
      <c r="M133" s="425">
        <f t="shared" si="1"/>
        <v>15</v>
      </c>
      <c r="N133" s="425">
        <f t="shared" si="2"/>
        <v>18.749999999999996</v>
      </c>
      <c r="O133" s="425">
        <f t="shared" si="3"/>
        <v>26.666666666666668</v>
      </c>
      <c r="P133" s="425">
        <f t="shared" si="4"/>
        <v>21.05263157894737</v>
      </c>
      <c r="Q133" s="426" t="e">
        <f t="shared" si="5"/>
        <v>#VALUE!</v>
      </c>
    </row>
    <row r="134" spans="2:17" x14ac:dyDescent="0.25">
      <c r="B134" s="321" t="s">
        <v>5</v>
      </c>
      <c r="C134" s="213">
        <v>5</v>
      </c>
      <c r="D134" s="214">
        <v>4.0999999999999996</v>
      </c>
      <c r="E134" s="214">
        <v>3.9</v>
      </c>
      <c r="F134" s="214">
        <v>3.1</v>
      </c>
      <c r="G134" s="214">
        <v>3.1</v>
      </c>
      <c r="H134" s="214">
        <v>3.4</v>
      </c>
      <c r="I134" s="215">
        <v>3.3</v>
      </c>
      <c r="J134" s="9"/>
      <c r="K134" s="339" t="s">
        <v>5</v>
      </c>
      <c r="L134" s="309">
        <f t="shared" si="0"/>
        <v>59.649122807017541</v>
      </c>
      <c r="M134" s="309">
        <f t="shared" si="1"/>
        <v>56.36363636363636</v>
      </c>
      <c r="N134" s="309">
        <f t="shared" si="2"/>
        <v>54.385964912280706</v>
      </c>
      <c r="O134" s="309">
        <f t="shared" si="3"/>
        <v>62.903225806451616</v>
      </c>
      <c r="P134" s="309">
        <f t="shared" si="4"/>
        <v>60.294117647058819</v>
      </c>
      <c r="Q134" s="342">
        <f t="shared" si="5"/>
        <v>68.493150684931507</v>
      </c>
    </row>
    <row r="135" spans="2:17" x14ac:dyDescent="0.25">
      <c r="B135" s="321" t="s">
        <v>98</v>
      </c>
      <c r="C135" s="213">
        <v>1.2</v>
      </c>
      <c r="D135" s="214">
        <v>1.4</v>
      </c>
      <c r="E135" s="214">
        <v>1.3</v>
      </c>
      <c r="F135" s="214">
        <v>1.4</v>
      </c>
      <c r="G135" s="214">
        <v>1.2</v>
      </c>
      <c r="H135" s="214">
        <v>1.4</v>
      </c>
      <c r="I135" s="215">
        <v>1.5</v>
      </c>
      <c r="J135" s="9"/>
      <c r="K135" s="339" t="s">
        <v>98</v>
      </c>
      <c r="L135" s="309">
        <f t="shared" si="0"/>
        <v>48.275862068965516</v>
      </c>
      <c r="M135" s="309">
        <f t="shared" si="1"/>
        <v>42.857142857142861</v>
      </c>
      <c r="N135" s="309">
        <f t="shared" si="2"/>
        <v>46.666666666666664</v>
      </c>
      <c r="O135" s="309">
        <f t="shared" si="3"/>
        <v>43.333333333333336</v>
      </c>
      <c r="P135" s="309">
        <f t="shared" si="4"/>
        <v>45.161290322580641</v>
      </c>
      <c r="Q135" s="342">
        <f t="shared" si="5"/>
        <v>42.857142857142861</v>
      </c>
    </row>
    <row r="136" spans="2:17" x14ac:dyDescent="0.25">
      <c r="B136" s="321" t="s">
        <v>7</v>
      </c>
      <c r="C136" s="216" t="s">
        <v>33</v>
      </c>
      <c r="D136" s="217" t="s">
        <v>33</v>
      </c>
      <c r="E136" s="217" t="s">
        <v>33</v>
      </c>
      <c r="F136" s="217" t="s">
        <v>33</v>
      </c>
      <c r="G136" s="217" t="s">
        <v>33</v>
      </c>
      <c r="H136" s="217" t="s">
        <v>33</v>
      </c>
      <c r="I136" s="218" t="s">
        <v>33</v>
      </c>
      <c r="J136" s="9"/>
      <c r="K136" s="339" t="s">
        <v>7</v>
      </c>
      <c r="L136" s="309" t="e">
        <f t="shared" si="0"/>
        <v>#VALUE!</v>
      </c>
      <c r="M136" s="309" t="e">
        <f t="shared" si="1"/>
        <v>#VALUE!</v>
      </c>
      <c r="N136" s="309" t="e">
        <f t="shared" si="2"/>
        <v>#VALUE!</v>
      </c>
      <c r="O136" s="309" t="e">
        <f t="shared" si="3"/>
        <v>#VALUE!</v>
      </c>
      <c r="P136" s="309" t="e">
        <f t="shared" si="4"/>
        <v>#VALUE!</v>
      </c>
      <c r="Q136" s="342" t="e">
        <f t="shared" si="5"/>
        <v>#VALUE!</v>
      </c>
    </row>
    <row r="137" spans="2:17" x14ac:dyDescent="0.25">
      <c r="B137" s="321" t="s">
        <v>35</v>
      </c>
      <c r="C137" s="213">
        <v>1.1000000000000001</v>
      </c>
      <c r="D137" s="214">
        <v>1</v>
      </c>
      <c r="E137" s="214">
        <v>0.9</v>
      </c>
      <c r="F137" s="214">
        <v>1.1000000000000001</v>
      </c>
      <c r="G137" s="214">
        <v>1.1000000000000001</v>
      </c>
      <c r="H137" s="214">
        <v>1.2</v>
      </c>
      <c r="I137" s="215">
        <v>1.4</v>
      </c>
      <c r="J137" s="9"/>
      <c r="K137" s="339" t="s">
        <v>35</v>
      </c>
      <c r="L137" s="309">
        <f t="shared" si="0"/>
        <v>31.578947368421051</v>
      </c>
      <c r="M137" s="309">
        <f t="shared" si="1"/>
        <v>30.555555555555557</v>
      </c>
      <c r="N137" s="309">
        <f t="shared" si="2"/>
        <v>31.428571428571434</v>
      </c>
      <c r="O137" s="309">
        <f t="shared" si="3"/>
        <v>27.272727272727277</v>
      </c>
      <c r="P137" s="309">
        <f t="shared" si="4"/>
        <v>31.25</v>
      </c>
      <c r="Q137" s="342">
        <f t="shared" si="5"/>
        <v>32.352941176470587</v>
      </c>
    </row>
    <row r="138" spans="2:17" x14ac:dyDescent="0.25">
      <c r="B138" s="321" t="s">
        <v>8</v>
      </c>
      <c r="C138" s="213">
        <v>0.1</v>
      </c>
      <c r="D138" s="214">
        <v>0.2</v>
      </c>
      <c r="E138" s="214">
        <v>0.2</v>
      </c>
      <c r="F138" s="214">
        <v>0.2</v>
      </c>
      <c r="G138" s="214">
        <v>0.2</v>
      </c>
      <c r="H138" s="214">
        <v>0.2</v>
      </c>
      <c r="I138" s="215">
        <v>0.2</v>
      </c>
      <c r="J138" s="9"/>
      <c r="K138" s="339" t="s">
        <v>8</v>
      </c>
      <c r="L138" s="309">
        <f t="shared" si="0"/>
        <v>13.333333333333334</v>
      </c>
      <c r="M138" s="309">
        <f t="shared" si="1"/>
        <v>12.5</v>
      </c>
      <c r="N138" s="309">
        <f t="shared" si="2"/>
        <v>14.285714285714288</v>
      </c>
      <c r="O138" s="309">
        <f t="shared" si="3"/>
        <v>15.384615384615385</v>
      </c>
      <c r="P138" s="309">
        <f t="shared" si="4"/>
        <v>15.384615384615385</v>
      </c>
      <c r="Q138" s="342">
        <f t="shared" si="5"/>
        <v>8.3333333333333339</v>
      </c>
    </row>
    <row r="139" spans="2:17" x14ac:dyDescent="0.25">
      <c r="B139" s="321" t="s">
        <v>9</v>
      </c>
      <c r="C139" s="213">
        <v>0.3</v>
      </c>
      <c r="D139" s="214">
        <v>0.5</v>
      </c>
      <c r="E139" s="214">
        <v>0.5</v>
      </c>
      <c r="F139" s="214">
        <v>0.5</v>
      </c>
      <c r="G139" s="214">
        <v>0.5</v>
      </c>
      <c r="H139" s="214">
        <v>0.5</v>
      </c>
      <c r="I139" s="215">
        <v>0.7</v>
      </c>
      <c r="J139" s="9"/>
      <c r="K139" s="339" t="s">
        <v>9</v>
      </c>
      <c r="L139" s="309">
        <f t="shared" si="0"/>
        <v>21.739130434782609</v>
      </c>
      <c r="M139" s="309">
        <f t="shared" si="1"/>
        <v>22.727272727272727</v>
      </c>
      <c r="N139" s="309">
        <f t="shared" si="2"/>
        <v>21.739130434782609</v>
      </c>
      <c r="O139" s="309">
        <f t="shared" si="3"/>
        <v>20</v>
      </c>
      <c r="P139" s="309">
        <f t="shared" si="4"/>
        <v>17.857142857142858</v>
      </c>
      <c r="Q139" s="342">
        <f t="shared" si="5"/>
        <v>13.043478260869565</v>
      </c>
    </row>
    <row r="140" spans="2:17" x14ac:dyDescent="0.25">
      <c r="B140" s="321" t="s">
        <v>10</v>
      </c>
      <c r="C140" s="213">
        <v>0.1</v>
      </c>
      <c r="D140" s="214">
        <v>0.1</v>
      </c>
      <c r="E140" s="214">
        <v>0.1</v>
      </c>
      <c r="F140" s="214">
        <v>0.1</v>
      </c>
      <c r="G140" s="214">
        <v>0.1</v>
      </c>
      <c r="H140" s="214">
        <v>0.1</v>
      </c>
      <c r="I140" s="215">
        <v>0.1</v>
      </c>
      <c r="J140" s="9"/>
      <c r="K140" s="339" t="s">
        <v>10</v>
      </c>
      <c r="L140" s="309">
        <f t="shared" si="0"/>
        <v>16.666666666666668</v>
      </c>
      <c r="M140" s="309">
        <f t="shared" si="1"/>
        <v>14.285714285714288</v>
      </c>
      <c r="N140" s="309">
        <f t="shared" si="2"/>
        <v>14.285714285714288</v>
      </c>
      <c r="O140" s="309">
        <f t="shared" si="3"/>
        <v>14.285714285714288</v>
      </c>
      <c r="P140" s="309">
        <f t="shared" si="4"/>
        <v>14.285714285714288</v>
      </c>
      <c r="Q140" s="342">
        <f t="shared" si="5"/>
        <v>14.285714285714288</v>
      </c>
    </row>
    <row r="141" spans="2:17" x14ac:dyDescent="0.25">
      <c r="B141" s="321" t="s">
        <v>11</v>
      </c>
      <c r="C141" s="213">
        <v>0.3</v>
      </c>
      <c r="D141" s="214">
        <v>0.2</v>
      </c>
      <c r="E141" s="214">
        <v>0.3</v>
      </c>
      <c r="F141" s="214">
        <v>0.2</v>
      </c>
      <c r="G141" s="214">
        <v>0.3</v>
      </c>
      <c r="H141" s="214">
        <v>0.2</v>
      </c>
      <c r="I141" s="215">
        <v>0.2</v>
      </c>
      <c r="J141" s="9"/>
      <c r="K141" s="339" t="s">
        <v>11</v>
      </c>
      <c r="L141" s="309">
        <f t="shared" si="0"/>
        <v>7.1428571428571441</v>
      </c>
      <c r="M141" s="309">
        <f t="shared" si="1"/>
        <v>10</v>
      </c>
      <c r="N141" s="309">
        <f t="shared" si="2"/>
        <v>6.25</v>
      </c>
      <c r="O141" s="309">
        <f t="shared" si="3"/>
        <v>9.67741935483871</v>
      </c>
      <c r="P141" s="309">
        <f t="shared" si="4"/>
        <v>6.666666666666667</v>
      </c>
      <c r="Q141" s="342">
        <f t="shared" si="5"/>
        <v>10</v>
      </c>
    </row>
    <row r="142" spans="2:17" x14ac:dyDescent="0.25">
      <c r="B142" s="321" t="s">
        <v>12</v>
      </c>
      <c r="C142" s="216" t="s">
        <v>33</v>
      </c>
      <c r="D142" s="217" t="s">
        <v>33</v>
      </c>
      <c r="E142" s="217" t="s">
        <v>33</v>
      </c>
      <c r="F142" s="217" t="s">
        <v>33</v>
      </c>
      <c r="G142" s="217" t="s">
        <v>33</v>
      </c>
      <c r="H142" s="217" t="s">
        <v>33</v>
      </c>
      <c r="I142" s="218" t="s">
        <v>33</v>
      </c>
      <c r="J142" s="9"/>
      <c r="K142" s="339" t="s">
        <v>12</v>
      </c>
      <c r="L142" s="309" t="e">
        <f t="shared" si="0"/>
        <v>#VALUE!</v>
      </c>
      <c r="M142" s="309" t="e">
        <f t="shared" si="1"/>
        <v>#VALUE!</v>
      </c>
      <c r="N142" s="309" t="e">
        <f t="shared" si="2"/>
        <v>#VALUE!</v>
      </c>
      <c r="O142" s="309" t="e">
        <f t="shared" si="3"/>
        <v>#VALUE!</v>
      </c>
      <c r="P142" s="309" t="e">
        <f t="shared" si="4"/>
        <v>#VALUE!</v>
      </c>
      <c r="Q142" s="342" t="e">
        <f t="shared" si="5"/>
        <v>#VALUE!</v>
      </c>
    </row>
    <row r="143" spans="2:17" x14ac:dyDescent="0.25">
      <c r="B143" s="321" t="s">
        <v>13</v>
      </c>
      <c r="C143" s="213">
        <v>1.1000000000000001</v>
      </c>
      <c r="D143" s="214">
        <v>0.7</v>
      </c>
      <c r="E143" s="214">
        <v>0.5</v>
      </c>
      <c r="F143" s="214">
        <v>0.8</v>
      </c>
      <c r="G143" s="214">
        <v>0.6</v>
      </c>
      <c r="H143" s="214">
        <v>0.5</v>
      </c>
      <c r="I143" s="215" t="s">
        <v>33</v>
      </c>
      <c r="J143" s="9"/>
      <c r="K143" s="339" t="s">
        <v>13</v>
      </c>
      <c r="L143" s="309">
        <f t="shared" si="0"/>
        <v>17.241379310344829</v>
      </c>
      <c r="M143" s="309">
        <f t="shared" si="1"/>
        <v>15</v>
      </c>
      <c r="N143" s="309">
        <f t="shared" si="2"/>
        <v>21.621621621621621</v>
      </c>
      <c r="O143" s="309">
        <f t="shared" si="3"/>
        <v>15.151515151515152</v>
      </c>
      <c r="P143" s="309">
        <f t="shared" si="4"/>
        <v>15.217391304347828</v>
      </c>
      <c r="Q143" s="342">
        <f t="shared" si="5"/>
        <v>21.568627450980397</v>
      </c>
    </row>
    <row r="144" spans="2:17" x14ac:dyDescent="0.25">
      <c r="B144" s="321" t="s">
        <v>14</v>
      </c>
      <c r="C144" s="216" t="s">
        <v>33</v>
      </c>
      <c r="D144" s="217" t="s">
        <v>33</v>
      </c>
      <c r="E144" s="217" t="s">
        <v>33</v>
      </c>
      <c r="F144" s="217" t="s">
        <v>33</v>
      </c>
      <c r="G144" s="217" t="s">
        <v>33</v>
      </c>
      <c r="H144" s="217" t="s">
        <v>33</v>
      </c>
      <c r="I144" s="218" t="s">
        <v>33</v>
      </c>
      <c r="J144" s="9"/>
      <c r="K144" s="339" t="s">
        <v>14</v>
      </c>
      <c r="L144" s="309" t="e">
        <f t="shared" si="0"/>
        <v>#VALUE!</v>
      </c>
      <c r="M144" s="309" t="e">
        <f t="shared" si="1"/>
        <v>#VALUE!</v>
      </c>
      <c r="N144" s="309" t="e">
        <f t="shared" si="2"/>
        <v>#VALUE!</v>
      </c>
      <c r="O144" s="309" t="e">
        <f t="shared" si="3"/>
        <v>#VALUE!</v>
      </c>
      <c r="P144" s="309" t="e">
        <f t="shared" si="4"/>
        <v>#VALUE!</v>
      </c>
      <c r="Q144" s="342" t="e">
        <f t="shared" si="5"/>
        <v>#VALUE!</v>
      </c>
    </row>
    <row r="145" spans="2:17" x14ac:dyDescent="0.25">
      <c r="B145" s="321" t="s">
        <v>36</v>
      </c>
      <c r="C145" s="216" t="s">
        <v>33</v>
      </c>
      <c r="D145" s="217" t="s">
        <v>33</v>
      </c>
      <c r="E145" s="217" t="s">
        <v>33</v>
      </c>
      <c r="F145" s="217" t="s">
        <v>33</v>
      </c>
      <c r="G145" s="217" t="s">
        <v>33</v>
      </c>
      <c r="H145" s="217" t="s">
        <v>33</v>
      </c>
      <c r="I145" s="218" t="s">
        <v>33</v>
      </c>
      <c r="J145" s="9"/>
      <c r="K145" s="339" t="s">
        <v>36</v>
      </c>
      <c r="L145" s="309" t="e">
        <f t="shared" si="0"/>
        <v>#VALUE!</v>
      </c>
      <c r="M145" s="309" t="e">
        <f t="shared" si="1"/>
        <v>#VALUE!</v>
      </c>
      <c r="N145" s="309" t="e">
        <f t="shared" si="2"/>
        <v>#VALUE!</v>
      </c>
      <c r="O145" s="309" t="e">
        <f t="shared" si="3"/>
        <v>#VALUE!</v>
      </c>
      <c r="P145" s="309" t="e">
        <f t="shared" si="4"/>
        <v>#VALUE!</v>
      </c>
      <c r="Q145" s="342" t="e">
        <f t="shared" si="5"/>
        <v>#VALUE!</v>
      </c>
    </row>
    <row r="146" spans="2:17" x14ac:dyDescent="0.25">
      <c r="B146" s="321" t="s">
        <v>15</v>
      </c>
      <c r="C146" s="213">
        <v>0.4</v>
      </c>
      <c r="D146" s="214">
        <v>0.4</v>
      </c>
      <c r="E146" s="214">
        <v>0.4</v>
      </c>
      <c r="F146" s="214">
        <v>0.4</v>
      </c>
      <c r="G146" s="214">
        <v>0.5</v>
      </c>
      <c r="H146" s="214">
        <v>0.3</v>
      </c>
      <c r="I146" s="215">
        <v>0.3</v>
      </c>
      <c r="J146" s="9"/>
      <c r="K146" s="339" t="s">
        <v>15</v>
      </c>
      <c r="L146" s="309">
        <f t="shared" si="0"/>
        <v>15.789473684210526</v>
      </c>
      <c r="M146" s="309">
        <f t="shared" si="1"/>
        <v>25</v>
      </c>
      <c r="N146" s="309">
        <f t="shared" si="2"/>
        <v>17.39130434782609</v>
      </c>
      <c r="O146" s="309">
        <f t="shared" si="3"/>
        <v>16.666666666666668</v>
      </c>
      <c r="P146" s="309">
        <f t="shared" si="4"/>
        <v>16</v>
      </c>
      <c r="Q146" s="342">
        <f t="shared" si="5"/>
        <v>14.285714285714288</v>
      </c>
    </row>
    <row r="147" spans="2:17" x14ac:dyDescent="0.25">
      <c r="B147" s="321" t="s">
        <v>16</v>
      </c>
      <c r="C147" s="216" t="s">
        <v>33</v>
      </c>
      <c r="D147" s="217" t="s">
        <v>33</v>
      </c>
      <c r="E147" s="217" t="s">
        <v>33</v>
      </c>
      <c r="F147" s="217" t="s">
        <v>33</v>
      </c>
      <c r="G147" s="217" t="s">
        <v>33</v>
      </c>
      <c r="H147" s="217" t="s">
        <v>33</v>
      </c>
      <c r="I147" s="218" t="s">
        <v>33</v>
      </c>
      <c r="J147" s="9"/>
      <c r="K147" s="339" t="s">
        <v>16</v>
      </c>
      <c r="L147" s="309" t="e">
        <f t="shared" si="0"/>
        <v>#VALUE!</v>
      </c>
      <c r="M147" s="309" t="e">
        <f t="shared" si="1"/>
        <v>#VALUE!</v>
      </c>
      <c r="N147" s="309" t="e">
        <f t="shared" si="2"/>
        <v>#VALUE!</v>
      </c>
      <c r="O147" s="309" t="e">
        <f t="shared" si="3"/>
        <v>#VALUE!</v>
      </c>
      <c r="P147" s="309" t="e">
        <f t="shared" si="4"/>
        <v>#VALUE!</v>
      </c>
      <c r="Q147" s="342" t="e">
        <f t="shared" si="5"/>
        <v>#VALUE!</v>
      </c>
    </row>
    <row r="148" spans="2:17" x14ac:dyDescent="0.25">
      <c r="B148" s="321" t="s">
        <v>17</v>
      </c>
      <c r="C148" s="213">
        <v>3.3</v>
      </c>
      <c r="D148" s="214">
        <v>3</v>
      </c>
      <c r="E148" s="214">
        <v>2.9</v>
      </c>
      <c r="F148" s="214">
        <v>3.1</v>
      </c>
      <c r="G148" s="214">
        <v>3.1</v>
      </c>
      <c r="H148" s="214">
        <v>3.4</v>
      </c>
      <c r="I148" s="215">
        <v>3.6</v>
      </c>
      <c r="J148" s="9"/>
      <c r="K148" s="339" t="s">
        <v>17</v>
      </c>
      <c r="L148" s="309">
        <f t="shared" si="0"/>
        <v>48.571428571428569</v>
      </c>
      <c r="M148" s="309">
        <f t="shared" si="1"/>
        <v>44.927536231884055</v>
      </c>
      <c r="N148" s="309">
        <f t="shared" si="2"/>
        <v>45.588235294117652</v>
      </c>
      <c r="O148" s="309">
        <f t="shared" si="3"/>
        <v>44.615384615384613</v>
      </c>
      <c r="P148" s="309">
        <f t="shared" si="4"/>
        <v>44.776119402985074</v>
      </c>
      <c r="Q148" s="342">
        <f t="shared" si="5"/>
        <v>46.478873239436616</v>
      </c>
    </row>
    <row r="149" spans="2:17" x14ac:dyDescent="0.25">
      <c r="B149" s="321" t="s">
        <v>18</v>
      </c>
      <c r="C149" s="213">
        <v>0.8</v>
      </c>
      <c r="D149" s="214">
        <v>0.5</v>
      </c>
      <c r="E149" s="217" t="s">
        <v>33</v>
      </c>
      <c r="F149" s="217" t="s">
        <v>33</v>
      </c>
      <c r="G149" s="217" t="s">
        <v>33</v>
      </c>
      <c r="H149" s="217" t="s">
        <v>33</v>
      </c>
      <c r="I149" s="215">
        <v>0.4</v>
      </c>
      <c r="J149" s="9"/>
      <c r="K149" s="339" t="s">
        <v>18</v>
      </c>
      <c r="L149" s="309" t="e">
        <f t="shared" si="0"/>
        <v>#VALUE!</v>
      </c>
      <c r="M149" s="309" t="e">
        <f t="shared" si="1"/>
        <v>#VALUE!</v>
      </c>
      <c r="N149" s="309" t="e">
        <f t="shared" si="2"/>
        <v>#VALUE!</v>
      </c>
      <c r="O149" s="309" t="e">
        <f t="shared" si="3"/>
        <v>#VALUE!</v>
      </c>
      <c r="P149" s="309">
        <f t="shared" si="4"/>
        <v>17.241379310344829</v>
      </c>
      <c r="Q149" s="342">
        <f t="shared" si="5"/>
        <v>28.571428571428577</v>
      </c>
    </row>
    <row r="150" spans="2:17" x14ac:dyDescent="0.25">
      <c r="B150" s="321" t="s">
        <v>19</v>
      </c>
      <c r="C150" s="213">
        <v>0.6</v>
      </c>
      <c r="D150" s="214">
        <v>0.5</v>
      </c>
      <c r="E150" s="214">
        <v>0.4</v>
      </c>
      <c r="F150" s="214">
        <v>0.6</v>
      </c>
      <c r="G150" s="214">
        <v>0.6</v>
      </c>
      <c r="H150" s="214">
        <v>0.4</v>
      </c>
      <c r="I150" s="215">
        <v>0.6</v>
      </c>
      <c r="J150" s="9"/>
      <c r="K150" s="339" t="s">
        <v>19</v>
      </c>
      <c r="L150" s="309">
        <f t="shared" si="0"/>
        <v>13.333333333333334</v>
      </c>
      <c r="M150" s="309">
        <f t="shared" si="1"/>
        <v>20.689655172413794</v>
      </c>
      <c r="N150" s="309">
        <f t="shared" si="2"/>
        <v>19.35483870967742</v>
      </c>
      <c r="O150" s="309">
        <f t="shared" si="3"/>
        <v>13.793103448275861</v>
      </c>
      <c r="P150" s="309">
        <f t="shared" si="4"/>
        <v>15.625</v>
      </c>
      <c r="Q150" s="342">
        <f t="shared" si="5"/>
        <v>19.35483870967742</v>
      </c>
    </row>
    <row r="151" spans="2:17" x14ac:dyDescent="0.25">
      <c r="B151" s="321" t="s">
        <v>20</v>
      </c>
      <c r="C151" s="213">
        <v>0.8</v>
      </c>
      <c r="D151" s="214">
        <v>0.8</v>
      </c>
      <c r="E151" s="214">
        <v>0.8</v>
      </c>
      <c r="F151" s="214">
        <v>1</v>
      </c>
      <c r="G151" s="214">
        <v>1.8</v>
      </c>
      <c r="H151" s="214">
        <v>3.2</v>
      </c>
      <c r="I151" s="215">
        <v>2.6</v>
      </c>
      <c r="J151" s="9"/>
      <c r="K151" s="339" t="s">
        <v>20</v>
      </c>
      <c r="L151" s="309">
        <f t="shared" si="0"/>
        <v>71.111111111111114</v>
      </c>
      <c r="M151" s="309">
        <f t="shared" si="1"/>
        <v>51.428571428571438</v>
      </c>
      <c r="N151" s="309">
        <f t="shared" si="2"/>
        <v>37.037037037037038</v>
      </c>
      <c r="O151" s="309">
        <f t="shared" si="3"/>
        <v>30.76923076923077</v>
      </c>
      <c r="P151" s="309">
        <f t="shared" si="4"/>
        <v>27.586206896551722</v>
      </c>
      <c r="Q151" s="342">
        <f t="shared" si="5"/>
        <v>27.586206896551722</v>
      </c>
    </row>
    <row r="152" spans="2:17" x14ac:dyDescent="0.25">
      <c r="B152" s="321" t="s">
        <v>21</v>
      </c>
      <c r="C152" s="216" t="s">
        <v>33</v>
      </c>
      <c r="D152" s="217" t="s">
        <v>33</v>
      </c>
      <c r="E152" s="217" t="s">
        <v>33</v>
      </c>
      <c r="F152" s="217" t="s">
        <v>33</v>
      </c>
      <c r="G152" s="217" t="s">
        <v>33</v>
      </c>
      <c r="H152" s="217" t="s">
        <v>33</v>
      </c>
      <c r="I152" s="218" t="s">
        <v>33</v>
      </c>
      <c r="J152" s="9"/>
      <c r="K152" s="339" t="s">
        <v>21</v>
      </c>
      <c r="L152" s="309" t="e">
        <f t="shared" si="0"/>
        <v>#VALUE!</v>
      </c>
      <c r="M152" s="309" t="e">
        <f t="shared" si="1"/>
        <v>#VALUE!</v>
      </c>
      <c r="N152" s="309" t="e">
        <f t="shared" si="2"/>
        <v>#VALUE!</v>
      </c>
      <c r="O152" s="309" t="e">
        <f t="shared" si="3"/>
        <v>#VALUE!</v>
      </c>
      <c r="P152" s="309" t="e">
        <f t="shared" si="4"/>
        <v>#VALUE!</v>
      </c>
      <c r="Q152" s="342" t="e">
        <f t="shared" si="5"/>
        <v>#VALUE!</v>
      </c>
    </row>
    <row r="153" spans="2:17" x14ac:dyDescent="0.25">
      <c r="B153" s="321" t="s">
        <v>22</v>
      </c>
      <c r="C153" s="213">
        <v>1.7</v>
      </c>
      <c r="D153" s="214">
        <v>1.3</v>
      </c>
      <c r="E153" s="214">
        <v>1.2</v>
      </c>
      <c r="F153" s="214">
        <v>1</v>
      </c>
      <c r="G153" s="214">
        <v>0.9</v>
      </c>
      <c r="H153" s="214">
        <v>0.9</v>
      </c>
      <c r="I153" s="215">
        <v>0.9</v>
      </c>
      <c r="J153" s="9"/>
      <c r="K153" s="339" t="s">
        <v>22</v>
      </c>
      <c r="L153" s="309">
        <f t="shared" si="0"/>
        <v>14.285714285714288</v>
      </c>
      <c r="M153" s="309">
        <f t="shared" si="1"/>
        <v>14.516129032258066</v>
      </c>
      <c r="N153" s="309">
        <f t="shared" si="2"/>
        <v>15.873015873015872</v>
      </c>
      <c r="O153" s="309">
        <f t="shared" si="3"/>
        <v>17.910447761194028</v>
      </c>
      <c r="P153" s="309">
        <f t="shared" si="4"/>
        <v>19.117647058823533</v>
      </c>
      <c r="Q153" s="342">
        <f t="shared" si="5"/>
        <v>21.794871794871796</v>
      </c>
    </row>
    <row r="154" spans="2:17" x14ac:dyDescent="0.25">
      <c r="B154" s="321" t="s">
        <v>23</v>
      </c>
      <c r="C154" s="216" t="s">
        <v>33</v>
      </c>
      <c r="D154" s="217" t="s">
        <v>33</v>
      </c>
      <c r="E154" s="217" t="s">
        <v>33</v>
      </c>
      <c r="F154" s="217" t="s">
        <v>33</v>
      </c>
      <c r="G154" s="217" t="s">
        <v>33</v>
      </c>
      <c r="H154" s="217" t="s">
        <v>33</v>
      </c>
      <c r="I154" s="218" t="s">
        <v>33</v>
      </c>
      <c r="J154" s="9"/>
      <c r="K154" s="339" t="s">
        <v>23</v>
      </c>
      <c r="L154" s="309" t="e">
        <f t="shared" si="0"/>
        <v>#VALUE!</v>
      </c>
      <c r="M154" s="309" t="e">
        <f t="shared" si="1"/>
        <v>#VALUE!</v>
      </c>
      <c r="N154" s="309" t="e">
        <f t="shared" si="2"/>
        <v>#VALUE!</v>
      </c>
      <c r="O154" s="309" t="e">
        <f t="shared" si="3"/>
        <v>#VALUE!</v>
      </c>
      <c r="P154" s="309" t="e">
        <f t="shared" si="4"/>
        <v>#VALUE!</v>
      </c>
      <c r="Q154" s="342" t="e">
        <f>C154/H34*100</f>
        <v>#VALUE!</v>
      </c>
    </row>
    <row r="155" spans="2:17" x14ac:dyDescent="0.25">
      <c r="B155" s="321" t="s">
        <v>24</v>
      </c>
      <c r="C155" s="213">
        <v>2.2999999999999998</v>
      </c>
      <c r="D155" s="214">
        <v>2.2999999999999998</v>
      </c>
      <c r="E155" s="214">
        <v>2.4</v>
      </c>
      <c r="F155" s="214">
        <v>2.6</v>
      </c>
      <c r="G155" s="214">
        <v>3</v>
      </c>
      <c r="H155" s="214">
        <v>2.7</v>
      </c>
      <c r="I155" s="215">
        <v>2.9</v>
      </c>
      <c r="J155" s="9"/>
      <c r="K155" s="339" t="s">
        <v>24</v>
      </c>
      <c r="L155" s="309">
        <f t="shared" si="0"/>
        <v>33.75</v>
      </c>
      <c r="M155" s="309">
        <f t="shared" si="1"/>
        <v>36.585365853658544</v>
      </c>
      <c r="N155" s="309">
        <f t="shared" si="2"/>
        <v>31.707317073170739</v>
      </c>
      <c r="O155" s="309">
        <f t="shared" si="3"/>
        <v>30.379746835443033</v>
      </c>
      <c r="P155" s="309">
        <f t="shared" si="4"/>
        <v>30.263157894736842</v>
      </c>
      <c r="Q155" s="342">
        <f t="shared" si="5"/>
        <v>30.263157894736842</v>
      </c>
    </row>
    <row r="156" spans="2:17" x14ac:dyDescent="0.25">
      <c r="B156" s="321" t="s">
        <v>25</v>
      </c>
      <c r="C156" s="213">
        <v>4.5</v>
      </c>
      <c r="D156" s="214">
        <v>3.4</v>
      </c>
      <c r="E156" s="214">
        <v>3.3</v>
      </c>
      <c r="F156" s="214">
        <v>3.5</v>
      </c>
      <c r="G156" s="214">
        <v>3.6</v>
      </c>
      <c r="H156" s="214">
        <v>3.8</v>
      </c>
      <c r="I156" s="215">
        <v>4.5999999999999996</v>
      </c>
      <c r="J156" s="9"/>
      <c r="K156" s="339" t="s">
        <v>25</v>
      </c>
      <c r="L156" s="309">
        <f t="shared" si="0"/>
        <v>62.295081967213115</v>
      </c>
      <c r="M156" s="309">
        <f t="shared" si="1"/>
        <v>62.068965517241381</v>
      </c>
      <c r="N156" s="309">
        <f t="shared" si="2"/>
        <v>59.322033898305079</v>
      </c>
      <c r="O156" s="309">
        <f t="shared" si="3"/>
        <v>57.894736842105253</v>
      </c>
      <c r="P156" s="309">
        <f t="shared" si="4"/>
        <v>54.838709677419352</v>
      </c>
      <c r="Q156" s="342">
        <f t="shared" si="5"/>
        <v>57.692307692307701</v>
      </c>
    </row>
    <row r="157" spans="2:17" x14ac:dyDescent="0.25">
      <c r="B157" s="321" t="s">
        <v>26</v>
      </c>
      <c r="C157" s="213">
        <v>4.4000000000000004</v>
      </c>
      <c r="D157" s="214">
        <v>3.5</v>
      </c>
      <c r="E157" s="214">
        <v>3.1</v>
      </c>
      <c r="F157" s="214">
        <v>2.9</v>
      </c>
      <c r="G157" s="214">
        <v>2.8</v>
      </c>
      <c r="H157" s="214">
        <v>2.9</v>
      </c>
      <c r="I157" s="215">
        <v>2.8</v>
      </c>
      <c r="J157" s="9"/>
      <c r="K157" s="339" t="s">
        <v>26</v>
      </c>
      <c r="L157" s="309">
        <f t="shared" si="0"/>
        <v>50</v>
      </c>
      <c r="M157" s="309">
        <f t="shared" si="1"/>
        <v>50</v>
      </c>
      <c r="N157" s="309">
        <f t="shared" si="2"/>
        <v>52.72727272727272</v>
      </c>
      <c r="O157" s="309">
        <f t="shared" si="3"/>
        <v>53.448275862068975</v>
      </c>
      <c r="P157" s="309">
        <f t="shared" si="4"/>
        <v>53.846153846153847</v>
      </c>
      <c r="Q157" s="342">
        <f t="shared" si="5"/>
        <v>58.666666666666664</v>
      </c>
    </row>
    <row r="158" spans="2:17" x14ac:dyDescent="0.25">
      <c r="B158" s="321" t="s">
        <v>27</v>
      </c>
      <c r="C158" s="213">
        <v>2.6</v>
      </c>
      <c r="D158" s="214">
        <v>3</v>
      </c>
      <c r="E158" s="214">
        <v>3.6</v>
      </c>
      <c r="F158" s="214">
        <v>3.4</v>
      </c>
      <c r="G158" s="214">
        <v>3.4</v>
      </c>
      <c r="H158" s="214">
        <v>3.3</v>
      </c>
      <c r="I158" s="215">
        <v>3.5</v>
      </c>
      <c r="J158" s="9"/>
      <c r="K158" s="339" t="s">
        <v>27</v>
      </c>
      <c r="L158" s="309">
        <f t="shared" si="0"/>
        <v>62.264150943396224</v>
      </c>
      <c r="M158" s="309">
        <f t="shared" si="1"/>
        <v>64.15094339622641</v>
      </c>
      <c r="N158" s="309">
        <f t="shared" si="2"/>
        <v>66.666666666666671</v>
      </c>
      <c r="O158" s="309">
        <f t="shared" si="3"/>
        <v>65.454545454545453</v>
      </c>
      <c r="P158" s="309">
        <f t="shared" si="4"/>
        <v>51.724137931034484</v>
      </c>
      <c r="Q158" s="342">
        <f t="shared" si="5"/>
        <v>41.935483870967744</v>
      </c>
    </row>
    <row r="159" spans="2:17" x14ac:dyDescent="0.25">
      <c r="B159" s="321" t="s">
        <v>39</v>
      </c>
      <c r="C159" s="213">
        <v>1</v>
      </c>
      <c r="D159" s="214">
        <v>0.9</v>
      </c>
      <c r="E159" s="214">
        <v>1.2</v>
      </c>
      <c r="F159" s="214">
        <v>1.4</v>
      </c>
      <c r="G159" s="214">
        <v>1.1000000000000001</v>
      </c>
      <c r="H159" s="214">
        <v>1.4</v>
      </c>
      <c r="I159" s="215">
        <v>1.5</v>
      </c>
      <c r="J159" s="9"/>
      <c r="K159" s="339" t="s">
        <v>39</v>
      </c>
      <c r="L159" s="309">
        <f t="shared" si="0"/>
        <v>26.923076923076923</v>
      </c>
      <c r="M159" s="309">
        <f t="shared" si="1"/>
        <v>21.153846153846153</v>
      </c>
      <c r="N159" s="309">
        <f t="shared" si="2"/>
        <v>27.450980392156865</v>
      </c>
      <c r="O159" s="309">
        <f t="shared" si="3"/>
        <v>23.52941176470588</v>
      </c>
      <c r="P159" s="309">
        <f t="shared" si="4"/>
        <v>21.428571428571427</v>
      </c>
      <c r="Q159" s="342">
        <f t="shared" si="5"/>
        <v>21.276595744680851</v>
      </c>
    </row>
    <row r="160" spans="2:17" x14ac:dyDescent="0.25">
      <c r="B160" s="321" t="s">
        <v>28</v>
      </c>
      <c r="C160" s="216" t="s">
        <v>33</v>
      </c>
      <c r="D160" s="217" t="s">
        <v>33</v>
      </c>
      <c r="E160" s="217" t="s">
        <v>33</v>
      </c>
      <c r="F160" s="217" t="s">
        <v>33</v>
      </c>
      <c r="G160" s="217" t="s">
        <v>33</v>
      </c>
      <c r="H160" s="217" t="s">
        <v>33</v>
      </c>
      <c r="I160" s="218" t="s">
        <v>33</v>
      </c>
      <c r="J160" s="9"/>
      <c r="K160" s="339" t="s">
        <v>28</v>
      </c>
      <c r="L160" s="309" t="e">
        <f t="shared" si="0"/>
        <v>#VALUE!</v>
      </c>
      <c r="M160" s="309" t="e">
        <f t="shared" si="1"/>
        <v>#VALUE!</v>
      </c>
      <c r="N160" s="309" t="e">
        <f t="shared" si="2"/>
        <v>#VALUE!</v>
      </c>
      <c r="O160" s="309" t="e">
        <f t="shared" si="3"/>
        <v>#VALUE!</v>
      </c>
      <c r="P160" s="309" t="e">
        <f t="shared" si="4"/>
        <v>#VALUE!</v>
      </c>
      <c r="Q160" s="342" t="e">
        <f t="shared" si="5"/>
        <v>#VALUE!</v>
      </c>
    </row>
    <row r="161" spans="1:20" ht="15.75" thickBot="1" x14ac:dyDescent="0.3">
      <c r="B161" s="335" t="s">
        <v>29</v>
      </c>
      <c r="C161" s="223" t="s">
        <v>33</v>
      </c>
      <c r="D161" s="224" t="s">
        <v>33</v>
      </c>
      <c r="E161" s="225">
        <v>0.4</v>
      </c>
      <c r="F161" s="225">
        <v>0.3</v>
      </c>
      <c r="G161" s="225">
        <v>0.5</v>
      </c>
      <c r="H161" s="225">
        <v>0.6</v>
      </c>
      <c r="I161" s="226">
        <v>0.8</v>
      </c>
      <c r="J161" s="9"/>
      <c r="K161" s="340" t="s">
        <v>29</v>
      </c>
      <c r="L161" s="343">
        <f t="shared" si="0"/>
        <v>33.333333333333329</v>
      </c>
      <c r="M161" s="343">
        <f t="shared" si="1"/>
        <v>33.333333333333329</v>
      </c>
      <c r="N161" s="343">
        <f t="shared" si="2"/>
        <v>23.076923076923077</v>
      </c>
      <c r="O161" s="343">
        <f t="shared" si="3"/>
        <v>26.666666666666668</v>
      </c>
      <c r="P161" s="343" t="e">
        <f t="shared" si="4"/>
        <v>#VALUE!</v>
      </c>
      <c r="Q161" s="344" t="e">
        <f t="shared" si="5"/>
        <v>#VALUE!</v>
      </c>
    </row>
    <row r="162" spans="1:20" x14ac:dyDescent="0.25">
      <c r="B162" s="9" t="s">
        <v>278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20" x14ac:dyDescent="0.25">
      <c r="B163" s="41" t="s">
        <v>345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20" x14ac:dyDescent="0.25">
      <c r="J164" s="9"/>
      <c r="K164" s="9"/>
      <c r="L164" s="9"/>
    </row>
    <row r="165" spans="1:20" x14ac:dyDescent="0.25">
      <c r="A165" s="267" t="s">
        <v>31</v>
      </c>
      <c r="B165" s="267"/>
      <c r="C165" s="267"/>
      <c r="D165" s="267"/>
      <c r="E165" s="267"/>
      <c r="F165" s="267"/>
      <c r="G165" s="267"/>
      <c r="H165" s="267"/>
      <c r="I165" s="267"/>
      <c r="J165" s="9"/>
      <c r="K165" s="9"/>
      <c r="L165" s="9"/>
    </row>
    <row r="166" spans="1:20" x14ac:dyDescent="0.25">
      <c r="J166" s="9"/>
      <c r="K166" s="9"/>
      <c r="L166" s="9"/>
    </row>
    <row r="167" spans="1:20" ht="15.75" thickBot="1" x14ac:dyDescent="0.3">
      <c r="B167" s="305" t="s">
        <v>344</v>
      </c>
      <c r="K167" s="9"/>
      <c r="L167" s="9"/>
      <c r="M167" s="305" t="s">
        <v>347</v>
      </c>
    </row>
    <row r="168" spans="1:20" ht="15.75" thickBot="1" x14ac:dyDescent="0.3">
      <c r="B168" s="204" t="s">
        <v>282</v>
      </c>
      <c r="C168" s="205">
        <v>2002</v>
      </c>
      <c r="D168" s="206">
        <v>2003</v>
      </c>
      <c r="E168" s="206">
        <v>2004</v>
      </c>
      <c r="F168" s="206">
        <v>2005</v>
      </c>
      <c r="G168" s="206">
        <v>2006</v>
      </c>
      <c r="H168" s="206">
        <v>2007</v>
      </c>
      <c r="I168" s="206">
        <v>2008</v>
      </c>
      <c r="J168" s="206">
        <v>2009</v>
      </c>
      <c r="K168" s="207">
        <v>2010</v>
      </c>
      <c r="M168" s="341" t="s">
        <v>282</v>
      </c>
      <c r="N168" s="427">
        <v>2002</v>
      </c>
      <c r="O168" s="206">
        <v>2003</v>
      </c>
      <c r="P168" s="206">
        <v>2004</v>
      </c>
      <c r="Q168" s="206">
        <v>2005</v>
      </c>
      <c r="R168" s="206">
        <v>2006</v>
      </c>
      <c r="S168" s="206">
        <v>2007</v>
      </c>
      <c r="T168" s="207">
        <v>2008</v>
      </c>
    </row>
    <row r="169" spans="1:20" x14ac:dyDescent="0.25">
      <c r="B169" s="208" t="s">
        <v>105</v>
      </c>
      <c r="C169" s="408">
        <v>0.28098642304770438</v>
      </c>
      <c r="D169" s="409">
        <v>0.51088966645823075</v>
      </c>
      <c r="E169" s="409">
        <v>0.23454694669302795</v>
      </c>
      <c r="F169" s="409">
        <v>0.42871585533343509</v>
      </c>
      <c r="G169" s="409">
        <v>0.15765026507126587</v>
      </c>
      <c r="H169" s="409">
        <v>0.37255094195532484</v>
      </c>
      <c r="I169" s="409">
        <v>0.64648651164955895</v>
      </c>
      <c r="J169" s="409">
        <v>0.75496865412831804</v>
      </c>
      <c r="K169" s="410">
        <v>0.66889447983131745</v>
      </c>
      <c r="M169" s="357" t="s">
        <v>105</v>
      </c>
      <c r="N169" s="348">
        <f>C169/C88*100</f>
        <v>12.415715592744897</v>
      </c>
      <c r="O169" s="210">
        <f t="shared" ref="O169:T169" si="6">D169/D88*100</f>
        <v>28.981177308314603</v>
      </c>
      <c r="P169" s="210">
        <f t="shared" si="6"/>
        <v>8.8348474282141591</v>
      </c>
      <c r="Q169" s="210">
        <f t="shared" si="6"/>
        <v>13.078268444665905</v>
      </c>
      <c r="R169" s="210">
        <f t="shared" si="6"/>
        <v>5.4581733994953163</v>
      </c>
      <c r="S169" s="210">
        <f t="shared" si="6"/>
        <v>12.779068692997535</v>
      </c>
      <c r="T169" s="211">
        <f>I169/I88*100</f>
        <v>18.40296349061056</v>
      </c>
    </row>
    <row r="170" spans="1:20" x14ac:dyDescent="0.25">
      <c r="B170" s="212" t="s">
        <v>106</v>
      </c>
      <c r="C170" s="411">
        <v>0.22508359669553532</v>
      </c>
      <c r="D170" s="310">
        <v>0.3970454673321599</v>
      </c>
      <c r="E170" s="310">
        <v>0.28892421087405668</v>
      </c>
      <c r="F170" s="310">
        <v>0.40707583855967966</v>
      </c>
      <c r="G170" s="310">
        <v>0.35345941075219622</v>
      </c>
      <c r="H170" s="310">
        <v>0.4734383702911219</v>
      </c>
      <c r="I170" s="310">
        <v>0.63248761862601333</v>
      </c>
      <c r="J170" s="310">
        <v>0.34039606702672759</v>
      </c>
      <c r="K170" s="412">
        <v>0.26832203206177396</v>
      </c>
      <c r="M170" s="358" t="s">
        <v>106</v>
      </c>
      <c r="N170" s="349">
        <f t="shared" ref="N170:N183" si="7">C170/C89*100</f>
        <v>35.532090602644907</v>
      </c>
      <c r="O170" s="214">
        <f t="shared" ref="O170:O183" si="8">D170/D89*100</f>
        <v>46.342400487987121</v>
      </c>
      <c r="P170" s="214">
        <f t="shared" ref="P170:P183" si="9">E170/E89*100</f>
        <v>30.200372913594144</v>
      </c>
      <c r="Q170" s="214">
        <f t="shared" ref="Q170:Q183" si="10">F170/F89*100</f>
        <v>34.758025188270409</v>
      </c>
      <c r="R170" s="214">
        <f t="shared" ref="R170:R183" si="11">G170/G89*100</f>
        <v>25.665835045568073</v>
      </c>
      <c r="S170" s="214">
        <f t="shared" ref="S170:S183" si="12">H170/H89*100</f>
        <v>32.456442065301083</v>
      </c>
      <c r="T170" s="215">
        <f t="shared" ref="T170:T183" si="13">I170/I89*100</f>
        <v>34.364595337028106</v>
      </c>
    </row>
    <row r="171" spans="1:20" x14ac:dyDescent="0.25">
      <c r="B171" s="212" t="s">
        <v>107</v>
      </c>
      <c r="C171" s="411">
        <v>0</v>
      </c>
      <c r="D171" s="310">
        <v>0.1843395640105969</v>
      </c>
      <c r="E171" s="310">
        <v>0.33991256434798356</v>
      </c>
      <c r="F171" s="310">
        <v>0.83186624249724594</v>
      </c>
      <c r="G171" s="310">
        <v>0.40997767039858085</v>
      </c>
      <c r="H171" s="310">
        <v>0.30405458354448234</v>
      </c>
      <c r="I171" s="310">
        <v>0.71007321955615033</v>
      </c>
      <c r="J171" s="310">
        <v>0.89160714383753426</v>
      </c>
      <c r="K171" s="412">
        <v>0.51197411354641154</v>
      </c>
      <c r="M171" s="358" t="s">
        <v>107</v>
      </c>
      <c r="N171" s="349">
        <f t="shared" si="7"/>
        <v>0</v>
      </c>
      <c r="O171" s="214">
        <f t="shared" si="8"/>
        <v>25.206010794688353</v>
      </c>
      <c r="P171" s="214">
        <f t="shared" si="9"/>
        <v>25.130254298402182</v>
      </c>
      <c r="Q171" s="214">
        <f t="shared" si="10"/>
        <v>49.359690148368479</v>
      </c>
      <c r="R171" s="214">
        <f t="shared" si="11"/>
        <v>34.900752564750462</v>
      </c>
      <c r="S171" s="214">
        <f t="shared" si="12"/>
        <v>22.70073804252938</v>
      </c>
      <c r="T171" s="215">
        <f t="shared" si="13"/>
        <v>44.155622857119589</v>
      </c>
    </row>
    <row r="172" spans="1:20" x14ac:dyDescent="0.25">
      <c r="B172" s="212" t="s">
        <v>108</v>
      </c>
      <c r="C172" s="411">
        <v>0.14488178322979264</v>
      </c>
      <c r="D172" s="310">
        <v>7.7897348605060437E-2</v>
      </c>
      <c r="E172" s="310">
        <v>0</v>
      </c>
      <c r="F172" s="310">
        <v>0.81221553708329264</v>
      </c>
      <c r="G172" s="310">
        <v>0.44433697064957839</v>
      </c>
      <c r="H172" s="310">
        <v>0.32147346031132168</v>
      </c>
      <c r="I172" s="310">
        <v>0</v>
      </c>
      <c r="J172" s="310">
        <v>0.13377275657006651</v>
      </c>
      <c r="K172" s="412">
        <v>0.41534023079984084</v>
      </c>
      <c r="M172" s="358" t="s">
        <v>108</v>
      </c>
      <c r="N172" s="349">
        <f t="shared" si="7"/>
        <v>10.940922757749215</v>
      </c>
      <c r="O172" s="214">
        <f t="shared" si="8"/>
        <v>6.3740288281176092</v>
      </c>
      <c r="P172" s="214">
        <f t="shared" si="9"/>
        <v>0</v>
      </c>
      <c r="Q172" s="214">
        <f t="shared" si="10"/>
        <v>43.167203424948497</v>
      </c>
      <c r="R172" s="214">
        <f t="shared" si="11"/>
        <v>33.107850892233195</v>
      </c>
      <c r="S172" s="214">
        <f t="shared" si="12"/>
        <v>21.60379528951502</v>
      </c>
      <c r="T172" s="215">
        <f t="shared" si="13"/>
        <v>0</v>
      </c>
    </row>
    <row r="173" spans="1:20" x14ac:dyDescent="0.25">
      <c r="B173" s="212" t="s">
        <v>109</v>
      </c>
      <c r="C173" s="411">
        <v>0.36049504201044585</v>
      </c>
      <c r="D173" s="310">
        <v>0.29319249737874259</v>
      </c>
      <c r="E173" s="310">
        <v>0.21843844516634928</v>
      </c>
      <c r="F173" s="310">
        <v>0.63525475971206791</v>
      </c>
      <c r="G173" s="310">
        <v>0.78455431923180607</v>
      </c>
      <c r="H173" s="310">
        <v>0.34559512652296159</v>
      </c>
      <c r="I173" s="310">
        <v>0.79028014544307912</v>
      </c>
      <c r="J173" s="310">
        <v>0.73268936680926844</v>
      </c>
      <c r="K173" s="412">
        <v>0.45991991538229077</v>
      </c>
      <c r="M173" s="358" t="s">
        <v>109</v>
      </c>
      <c r="N173" s="349">
        <f t="shared" si="7"/>
        <v>47.272379203015937</v>
      </c>
      <c r="O173" s="214">
        <f t="shared" si="8"/>
        <v>16.693009045008097</v>
      </c>
      <c r="P173" s="214">
        <f t="shared" si="9"/>
        <v>18.031059853638187</v>
      </c>
      <c r="Q173" s="214">
        <f t="shared" si="10"/>
        <v>54.564327806343627</v>
      </c>
      <c r="R173" s="214">
        <f t="shared" si="11"/>
        <v>52.82598759026429</v>
      </c>
      <c r="S173" s="214">
        <f t="shared" si="12"/>
        <v>22.573039855641046</v>
      </c>
      <c r="T173" s="215">
        <f t="shared" si="13"/>
        <v>30.168368108159537</v>
      </c>
    </row>
    <row r="174" spans="1:20" x14ac:dyDescent="0.25">
      <c r="B174" s="212" t="s">
        <v>110</v>
      </c>
      <c r="C174" s="411">
        <v>0.31353806521591754</v>
      </c>
      <c r="D174" s="310">
        <v>0</v>
      </c>
      <c r="E174" s="310">
        <v>0.6036342856392185</v>
      </c>
      <c r="F174" s="310">
        <v>0.52580645161290318</v>
      </c>
      <c r="G174" s="310">
        <v>0.46066254426373909</v>
      </c>
      <c r="H174" s="310">
        <v>0.70008332665093109</v>
      </c>
      <c r="I174" s="310">
        <v>0.43069152800359778</v>
      </c>
      <c r="J174" s="310">
        <v>0.23322986285949249</v>
      </c>
      <c r="K174" s="412">
        <v>0.33596940094071431</v>
      </c>
      <c r="M174" s="358" t="s">
        <v>110</v>
      </c>
      <c r="N174" s="349">
        <f t="shared" si="7"/>
        <v>21.504081059452187</v>
      </c>
      <c r="O174" s="214">
        <f t="shared" si="8"/>
        <v>0</v>
      </c>
      <c r="P174" s="214">
        <f t="shared" si="9"/>
        <v>60.759762208916982</v>
      </c>
      <c r="Q174" s="214">
        <f t="shared" si="10"/>
        <v>47.715123204321628</v>
      </c>
      <c r="R174" s="214">
        <f t="shared" si="11"/>
        <v>34.69679711750409</v>
      </c>
      <c r="S174" s="214">
        <f t="shared" si="12"/>
        <v>44.816414519533424</v>
      </c>
      <c r="T174" s="215">
        <f t="shared" si="13"/>
        <v>25.856023784205007</v>
      </c>
    </row>
    <row r="175" spans="1:20" x14ac:dyDescent="0.25">
      <c r="B175" s="212" t="s">
        <v>111</v>
      </c>
      <c r="C175" s="411">
        <v>0.15148281014383982</v>
      </c>
      <c r="D175" s="310">
        <v>0.10111367455638155</v>
      </c>
      <c r="E175" s="310">
        <v>0.37693617488739978</v>
      </c>
      <c r="F175" s="310">
        <v>0.54670881294606466</v>
      </c>
      <c r="G175" s="310">
        <v>0.58719049891310116</v>
      </c>
      <c r="H175" s="310">
        <v>1.1184013322231474</v>
      </c>
      <c r="I175" s="310">
        <v>0.7540832234883208</v>
      </c>
      <c r="J175" s="310">
        <v>0.64789401456771878</v>
      </c>
      <c r="K175" s="412">
        <v>0.11938872970391595</v>
      </c>
      <c r="M175" s="358" t="s">
        <v>111</v>
      </c>
      <c r="N175" s="349">
        <f t="shared" si="7"/>
        <v>11.335752361862193</v>
      </c>
      <c r="O175" s="214">
        <f t="shared" si="8"/>
        <v>5.9332982132316916</v>
      </c>
      <c r="P175" s="214">
        <f t="shared" si="9"/>
        <v>35.269770704290181</v>
      </c>
      <c r="Q175" s="214">
        <f t="shared" si="10"/>
        <v>49.846457154219479</v>
      </c>
      <c r="R175" s="214">
        <f t="shared" si="11"/>
        <v>41.72742162927112</v>
      </c>
      <c r="S175" s="214">
        <f t="shared" si="12"/>
        <v>53.013404324782854</v>
      </c>
      <c r="T175" s="215">
        <f t="shared" si="13"/>
        <v>48.39063461880027</v>
      </c>
    </row>
    <row r="176" spans="1:20" x14ac:dyDescent="0.25">
      <c r="B176" s="212" t="s">
        <v>112</v>
      </c>
      <c r="C176" s="411">
        <v>0.30156280488886522</v>
      </c>
      <c r="D176" s="310">
        <v>0.10027471712442965</v>
      </c>
      <c r="E176" s="310">
        <v>0.30715532286212915</v>
      </c>
      <c r="F176" s="310">
        <v>0.62473993588503851</v>
      </c>
      <c r="G176" s="310">
        <v>0.63321937848409249</v>
      </c>
      <c r="H176" s="310">
        <v>0.30360821783251796</v>
      </c>
      <c r="I176" s="310">
        <v>0</v>
      </c>
      <c r="J176" s="310">
        <v>0</v>
      </c>
      <c r="K176" s="412">
        <v>0.1306972859592862</v>
      </c>
      <c r="M176" s="358" t="s">
        <v>112</v>
      </c>
      <c r="N176" s="349">
        <f t="shared" si="7"/>
        <v>24.177612355073826</v>
      </c>
      <c r="O176" s="214">
        <f t="shared" si="8"/>
        <v>12.361700998861387</v>
      </c>
      <c r="P176" s="214">
        <f t="shared" si="9"/>
        <v>21.075016444492888</v>
      </c>
      <c r="Q176" s="214">
        <f t="shared" si="10"/>
        <v>29.229752612450525</v>
      </c>
      <c r="R176" s="214">
        <f t="shared" si="11"/>
        <v>32.330154317051154</v>
      </c>
      <c r="S176" s="214">
        <f t="shared" si="12"/>
        <v>20.927761244513089</v>
      </c>
      <c r="T176" s="215">
        <f t="shared" si="13"/>
        <v>0</v>
      </c>
    </row>
    <row r="177" spans="2:20" x14ac:dyDescent="0.25">
      <c r="B177" s="212" t="s">
        <v>113</v>
      </c>
      <c r="C177" s="411">
        <v>0.37303522708066739</v>
      </c>
      <c r="D177" s="310">
        <v>0.20415693026687984</v>
      </c>
      <c r="E177" s="310">
        <v>8.7659491574948858E-2</v>
      </c>
      <c r="F177" s="310">
        <v>0.55735863188116341</v>
      </c>
      <c r="G177" s="310">
        <v>0.4349669167112078</v>
      </c>
      <c r="H177" s="310">
        <v>0.43520046421382846</v>
      </c>
      <c r="I177" s="310">
        <v>0.27255132539565879</v>
      </c>
      <c r="J177" s="310">
        <v>0.34619978665917206</v>
      </c>
      <c r="K177" s="412">
        <v>0.63600145818143938</v>
      </c>
      <c r="M177" s="358" t="s">
        <v>113</v>
      </c>
      <c r="N177" s="349">
        <f t="shared" si="7"/>
        <v>32.675417670047558</v>
      </c>
      <c r="O177" s="214">
        <f t="shared" si="8"/>
        <v>18.119644328068997</v>
      </c>
      <c r="P177" s="214">
        <f t="shared" si="9"/>
        <v>6.3812491277732004</v>
      </c>
      <c r="Q177" s="214">
        <f t="shared" si="10"/>
        <v>29.359561232365561</v>
      </c>
      <c r="R177" s="214">
        <f t="shared" si="11"/>
        <v>29.78614510746657</v>
      </c>
      <c r="S177" s="214">
        <f t="shared" si="12"/>
        <v>28.22839084131396</v>
      </c>
      <c r="T177" s="215">
        <f t="shared" si="13"/>
        <v>10.771635953758889</v>
      </c>
    </row>
    <row r="178" spans="2:20" x14ac:dyDescent="0.25">
      <c r="B178" s="212" t="s">
        <v>114</v>
      </c>
      <c r="C178" s="411">
        <v>0.14164893585496097</v>
      </c>
      <c r="D178" s="310">
        <v>0.2796641737585604</v>
      </c>
      <c r="E178" s="310">
        <v>0.37405367998425038</v>
      </c>
      <c r="F178" s="310">
        <v>0.49093794987265144</v>
      </c>
      <c r="G178" s="310">
        <v>5.023831802111265E-2</v>
      </c>
      <c r="H178" s="310">
        <v>0.53673930869964959</v>
      </c>
      <c r="I178" s="310">
        <v>0.45811353138645605</v>
      </c>
      <c r="J178" s="310">
        <v>0.85009640940121933</v>
      </c>
      <c r="K178" s="412">
        <v>0.23246828936081043</v>
      </c>
      <c r="M178" s="358" t="s">
        <v>114</v>
      </c>
      <c r="N178" s="349">
        <f t="shared" si="7"/>
        <v>13.185787432874029</v>
      </c>
      <c r="O178" s="214">
        <f t="shared" si="8"/>
        <v>28.882094357097639</v>
      </c>
      <c r="P178" s="214">
        <f t="shared" si="9"/>
        <v>25.165445290070021</v>
      </c>
      <c r="Q178" s="214">
        <f t="shared" si="10"/>
        <v>21.515352984587537</v>
      </c>
      <c r="R178" s="214">
        <f t="shared" si="11"/>
        <v>4.3859220022711929</v>
      </c>
      <c r="S178" s="214">
        <f t="shared" si="12"/>
        <v>28.806912250020989</v>
      </c>
      <c r="T178" s="215">
        <f t="shared" si="13"/>
        <v>21.305142122034614</v>
      </c>
    </row>
    <row r="179" spans="2:20" x14ac:dyDescent="0.25">
      <c r="B179" s="212" t="s">
        <v>115</v>
      </c>
      <c r="C179" s="411">
        <v>0.30756746041578908</v>
      </c>
      <c r="D179" s="310">
        <v>3.8150192539252968E-2</v>
      </c>
      <c r="E179" s="310">
        <v>0.61181167506263856</v>
      </c>
      <c r="F179" s="310">
        <v>1.0112093365419383</v>
      </c>
      <c r="G179" s="310">
        <v>0.94706235288687868</v>
      </c>
      <c r="H179" s="310">
        <v>0.64319135102056424</v>
      </c>
      <c r="I179" s="310">
        <v>0.56619559366224126</v>
      </c>
      <c r="J179" s="310">
        <v>0.22103148024112526</v>
      </c>
      <c r="K179" s="412">
        <v>0.28230927029403147</v>
      </c>
      <c r="M179" s="358" t="s">
        <v>115</v>
      </c>
      <c r="N179" s="349">
        <f t="shared" si="7"/>
        <v>20.974647781255211</v>
      </c>
      <c r="O179" s="214">
        <f t="shared" si="8"/>
        <v>3.0090506278616882</v>
      </c>
      <c r="P179" s="214">
        <f t="shared" si="9"/>
        <v>26.854154497540378</v>
      </c>
      <c r="Q179" s="214">
        <f t="shared" si="10"/>
        <v>33.956808040607221</v>
      </c>
      <c r="R179" s="214">
        <f t="shared" si="11"/>
        <v>36.041899115330708</v>
      </c>
      <c r="S179" s="214">
        <f t="shared" si="12"/>
        <v>20.693693769657465</v>
      </c>
      <c r="T179" s="215">
        <f t="shared" si="13"/>
        <v>16.886509495113682</v>
      </c>
    </row>
    <row r="180" spans="2:20" x14ac:dyDescent="0.25">
      <c r="B180" s="212" t="s">
        <v>116</v>
      </c>
      <c r="C180" s="411">
        <v>0.23226948736435735</v>
      </c>
      <c r="D180" s="310">
        <v>0.19219763449065241</v>
      </c>
      <c r="E180" s="310">
        <v>0.44327320046059226</v>
      </c>
      <c r="F180" s="310">
        <v>0.57698919266356752</v>
      </c>
      <c r="G180" s="310">
        <v>0.20175597267250139</v>
      </c>
      <c r="H180" s="310">
        <v>0.25677036784837781</v>
      </c>
      <c r="I180" s="310">
        <v>0.60391904914873118</v>
      </c>
      <c r="J180" s="310">
        <v>0.24099882351111968</v>
      </c>
      <c r="K180" s="412">
        <v>0.5433317434312851</v>
      </c>
      <c r="M180" s="358" t="s">
        <v>116</v>
      </c>
      <c r="N180" s="349">
        <f t="shared" si="7"/>
        <v>20.050403890232225</v>
      </c>
      <c r="O180" s="214">
        <f t="shared" si="8"/>
        <v>22.9088156109149</v>
      </c>
      <c r="P180" s="214">
        <f t="shared" si="9"/>
        <v>25.614659023663279</v>
      </c>
      <c r="Q180" s="214">
        <f t="shared" si="10"/>
        <v>26.877861326416149</v>
      </c>
      <c r="R180" s="214">
        <f t="shared" si="11"/>
        <v>15.914668560320674</v>
      </c>
      <c r="S180" s="214">
        <f t="shared" si="12"/>
        <v>15.85540811292992</v>
      </c>
      <c r="T180" s="215">
        <f t="shared" si="13"/>
        <v>28.080111761840133</v>
      </c>
    </row>
    <row r="181" spans="2:20" x14ac:dyDescent="0.25">
      <c r="B181" s="212" t="s">
        <v>117</v>
      </c>
      <c r="C181" s="411">
        <v>5.2574001890539866E-2</v>
      </c>
      <c r="D181" s="310">
        <v>5.9501914879806134E-2</v>
      </c>
      <c r="E181" s="310">
        <v>0.21416584534242558</v>
      </c>
      <c r="F181" s="310">
        <v>8.4471651206928816E-2</v>
      </c>
      <c r="G181" s="310">
        <v>0.7796543283613927</v>
      </c>
      <c r="H181" s="310">
        <v>0.67270304810071513</v>
      </c>
      <c r="I181" s="310">
        <v>0.65509698766419067</v>
      </c>
      <c r="J181" s="310">
        <v>0.33693344410597248</v>
      </c>
      <c r="K181" s="412">
        <v>1.0192180632558674</v>
      </c>
      <c r="M181" s="358" t="s">
        <v>117</v>
      </c>
      <c r="N181" s="349">
        <f t="shared" si="7"/>
        <v>5.2911194412104674</v>
      </c>
      <c r="O181" s="214">
        <f t="shared" si="8"/>
        <v>5.5711806058322297</v>
      </c>
      <c r="P181" s="214">
        <f t="shared" si="9"/>
        <v>10.351262261776588</v>
      </c>
      <c r="Q181" s="214">
        <f t="shared" si="10"/>
        <v>3.8984902397544277</v>
      </c>
      <c r="R181" s="214">
        <f t="shared" si="11"/>
        <v>40.706739280993276</v>
      </c>
      <c r="S181" s="214">
        <f t="shared" si="12"/>
        <v>33.117901879198222</v>
      </c>
      <c r="T181" s="215">
        <f t="shared" si="13"/>
        <v>24.826351241699626</v>
      </c>
    </row>
    <row r="182" spans="2:20" ht="15.75" thickBot="1" x14ac:dyDescent="0.3">
      <c r="B182" s="245" t="s">
        <v>118</v>
      </c>
      <c r="C182" s="413">
        <v>0.25753082565943497</v>
      </c>
      <c r="D182" s="414">
        <v>0.33194268936296739</v>
      </c>
      <c r="E182" s="414">
        <v>0.65015223188993243</v>
      </c>
      <c r="F182" s="414">
        <v>0.41839922337582358</v>
      </c>
      <c r="G182" s="414">
        <v>0.3274571048531521</v>
      </c>
      <c r="H182" s="414">
        <v>0.18435122831360301</v>
      </c>
      <c r="I182" s="414">
        <v>0.4836928171004391</v>
      </c>
      <c r="J182" s="414">
        <v>0.43647968961444295</v>
      </c>
      <c r="K182" s="415">
        <v>0.63431346549982992</v>
      </c>
      <c r="M182" s="359" t="s">
        <v>118</v>
      </c>
      <c r="N182" s="428">
        <f t="shared" si="7"/>
        <v>22.493709388057376</v>
      </c>
      <c r="O182" s="354">
        <f t="shared" si="8"/>
        <v>28.953268639467407</v>
      </c>
      <c r="P182" s="354">
        <f t="shared" si="9"/>
        <v>38.168906746027247</v>
      </c>
      <c r="Q182" s="354">
        <f t="shared" si="10"/>
        <v>25.660630828733311</v>
      </c>
      <c r="R182" s="354">
        <f t="shared" si="11"/>
        <v>17.240858729807918</v>
      </c>
      <c r="S182" s="354">
        <f t="shared" si="12"/>
        <v>9.2695330200306785</v>
      </c>
      <c r="T182" s="355">
        <f>I182/I101*100</f>
        <v>22.321330858261696</v>
      </c>
    </row>
    <row r="183" spans="2:20" ht="15.75" thickBot="1" x14ac:dyDescent="0.3">
      <c r="B183" s="204" t="s">
        <v>119</v>
      </c>
      <c r="C183" s="416">
        <v>0.22996263067608255</v>
      </c>
      <c r="D183" s="417">
        <v>0.20818531070604437</v>
      </c>
      <c r="E183" s="417">
        <v>0.38961451200130237</v>
      </c>
      <c r="F183" s="417">
        <v>0.56270355472440281</v>
      </c>
      <c r="G183" s="417">
        <v>0.46353205310814272</v>
      </c>
      <c r="H183" s="417">
        <v>0.46525293624587</v>
      </c>
      <c r="I183" s="417">
        <v>0.5052584353130416</v>
      </c>
      <c r="J183" s="417">
        <v>0.40775436197086407</v>
      </c>
      <c r="K183" s="418">
        <v>0.44445950158801528</v>
      </c>
      <c r="M183" s="341" t="s">
        <v>119</v>
      </c>
      <c r="N183" s="347">
        <f t="shared" si="7"/>
        <v>18.338725978086124</v>
      </c>
      <c r="O183" s="248">
        <f t="shared" si="8"/>
        <v>18.596709869477422</v>
      </c>
      <c r="P183" s="248">
        <f t="shared" si="9"/>
        <v>23.951724239106593</v>
      </c>
      <c r="Q183" s="248">
        <f t="shared" si="10"/>
        <v>28.226215456489889</v>
      </c>
      <c r="R183" s="248">
        <f t="shared" si="11"/>
        <v>25.861184428551343</v>
      </c>
      <c r="S183" s="248">
        <f t="shared" si="12"/>
        <v>23.548948186753844</v>
      </c>
      <c r="T183" s="249">
        <f t="shared" si="13"/>
        <v>21.52416857643771</v>
      </c>
    </row>
    <row r="184" spans="2:20" x14ac:dyDescent="0.25">
      <c r="B184" s="109" t="s">
        <v>283</v>
      </c>
      <c r="C184" s="9"/>
      <c r="D184" s="9"/>
      <c r="E184" s="9"/>
      <c r="F184" s="9"/>
      <c r="G184" s="9"/>
      <c r="H184" s="9"/>
      <c r="I184" s="9"/>
      <c r="J184" s="9"/>
      <c r="K184" s="9"/>
    </row>
  </sheetData>
  <mergeCells count="5">
    <mergeCell ref="A4:I4"/>
    <mergeCell ref="B1:M1"/>
    <mergeCell ref="A84:I84"/>
    <mergeCell ref="A124:I124"/>
    <mergeCell ref="A165:I16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M89"/>
  <sheetViews>
    <sheetView showGridLines="0" workbookViewId="0">
      <selection activeCell="A3" sqref="A3:I3"/>
    </sheetView>
  </sheetViews>
  <sheetFormatPr defaultRowHeight="15" x14ac:dyDescent="0.25"/>
  <cols>
    <col min="1" max="1" width="10.42578125" customWidth="1"/>
    <col min="2" max="2" width="18.28515625" customWidth="1"/>
    <col min="3" max="6" width="11.42578125" bestFit="1" customWidth="1"/>
  </cols>
  <sheetData>
    <row r="1" spans="1:13" ht="18.75" x14ac:dyDescent="0.3">
      <c r="A1" s="3" t="s">
        <v>310</v>
      </c>
      <c r="B1" s="275" t="s">
        <v>104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3" spans="1:13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6"/>
    </row>
    <row r="5" spans="1:13" s="9" customFormat="1" ht="15.75" thickBot="1" x14ac:dyDescent="0.3">
      <c r="B5" s="131" t="s">
        <v>104</v>
      </c>
    </row>
    <row r="6" spans="1:13" ht="15.75" thickBot="1" x14ac:dyDescent="0.3">
      <c r="B6" s="19" t="s">
        <v>0</v>
      </c>
      <c r="C6" s="20" t="s">
        <v>82</v>
      </c>
      <c r="D6" s="20" t="s">
        <v>83</v>
      </c>
      <c r="E6" s="20" t="s">
        <v>84</v>
      </c>
      <c r="F6" s="20" t="s">
        <v>85</v>
      </c>
      <c r="G6" s="20" t="s">
        <v>86</v>
      </c>
      <c r="H6" s="20" t="s">
        <v>87</v>
      </c>
      <c r="I6" s="43" t="s">
        <v>88</v>
      </c>
      <c r="J6" s="20" t="s">
        <v>89</v>
      </c>
      <c r="K6" s="20" t="s">
        <v>90</v>
      </c>
      <c r="L6" s="20" t="s">
        <v>91</v>
      </c>
      <c r="M6" s="21" t="s">
        <v>92</v>
      </c>
    </row>
    <row r="7" spans="1:13" x14ac:dyDescent="0.25">
      <c r="B7" s="22" t="s">
        <v>1</v>
      </c>
      <c r="C7" s="23" t="s">
        <v>33</v>
      </c>
      <c r="D7" s="23" t="s">
        <v>33</v>
      </c>
      <c r="E7" s="23" t="s">
        <v>33</v>
      </c>
      <c r="F7" s="23" t="s">
        <v>33</v>
      </c>
      <c r="G7" s="23" t="s">
        <v>33</v>
      </c>
      <c r="H7" s="23" t="s">
        <v>33</v>
      </c>
      <c r="I7" s="23" t="s">
        <v>33</v>
      </c>
      <c r="J7" s="23" t="s">
        <v>33</v>
      </c>
      <c r="K7" s="23" t="s">
        <v>33</v>
      </c>
      <c r="L7" s="23" t="s">
        <v>33</v>
      </c>
      <c r="M7" s="24" t="s">
        <v>33</v>
      </c>
    </row>
    <row r="8" spans="1:13" x14ac:dyDescent="0.25">
      <c r="B8" s="25" t="s">
        <v>93</v>
      </c>
      <c r="C8" s="26" t="s">
        <v>33</v>
      </c>
      <c r="D8" s="26" t="s">
        <v>33</v>
      </c>
      <c r="E8" s="26" t="s">
        <v>33</v>
      </c>
      <c r="F8" s="26" t="s">
        <v>33</v>
      </c>
      <c r="G8" s="26" t="s">
        <v>33</v>
      </c>
      <c r="H8" s="26" t="s">
        <v>33</v>
      </c>
      <c r="I8" s="26" t="s">
        <v>33</v>
      </c>
      <c r="J8" s="26" t="s">
        <v>33</v>
      </c>
      <c r="K8" s="26" t="s">
        <v>33</v>
      </c>
      <c r="L8" s="26" t="s">
        <v>33</v>
      </c>
      <c r="M8" s="27" t="s">
        <v>33</v>
      </c>
    </row>
    <row r="9" spans="1:13" x14ac:dyDescent="0.25">
      <c r="B9" s="25" t="s">
        <v>94</v>
      </c>
      <c r="C9" s="26" t="s">
        <v>33</v>
      </c>
      <c r="D9" s="26" t="s">
        <v>33</v>
      </c>
      <c r="E9" s="26" t="s">
        <v>33</v>
      </c>
      <c r="F9" s="26" t="s">
        <v>33</v>
      </c>
      <c r="G9" s="26" t="s">
        <v>33</v>
      </c>
      <c r="H9" s="26" t="s">
        <v>33</v>
      </c>
      <c r="I9" s="26" t="s">
        <v>33</v>
      </c>
      <c r="J9" s="26" t="s">
        <v>33</v>
      </c>
      <c r="K9" s="26" t="s">
        <v>33</v>
      </c>
      <c r="L9" s="26" t="s">
        <v>33</v>
      </c>
      <c r="M9" s="27" t="s">
        <v>33</v>
      </c>
    </row>
    <row r="10" spans="1:13" x14ac:dyDescent="0.25">
      <c r="B10" s="25" t="s">
        <v>95</v>
      </c>
      <c r="C10" s="26" t="s">
        <v>33</v>
      </c>
      <c r="D10" s="26" t="s">
        <v>33</v>
      </c>
      <c r="E10" s="26" t="s">
        <v>33</v>
      </c>
      <c r="F10" s="26" t="s">
        <v>33</v>
      </c>
      <c r="G10" s="26" t="s">
        <v>33</v>
      </c>
      <c r="H10" s="26" t="s">
        <v>33</v>
      </c>
      <c r="I10" s="26" t="s">
        <v>33</v>
      </c>
      <c r="J10" s="26" t="s">
        <v>33</v>
      </c>
      <c r="K10" s="26" t="s">
        <v>33</v>
      </c>
      <c r="L10" s="26" t="s">
        <v>33</v>
      </c>
      <c r="M10" s="27" t="s">
        <v>33</v>
      </c>
    </row>
    <row r="11" spans="1:13" x14ac:dyDescent="0.25">
      <c r="B11" s="25" t="s">
        <v>2</v>
      </c>
      <c r="C11" s="26">
        <v>7.8</v>
      </c>
      <c r="D11" s="26">
        <v>6.8</v>
      </c>
      <c r="E11" s="26">
        <v>8</v>
      </c>
      <c r="F11" s="26">
        <v>6</v>
      </c>
      <c r="G11" s="26">
        <v>6.3</v>
      </c>
      <c r="H11" s="26">
        <v>7</v>
      </c>
      <c r="I11" s="26">
        <v>7.4</v>
      </c>
      <c r="J11" s="26">
        <v>4.4000000000000004</v>
      </c>
      <c r="K11" s="26" t="s">
        <v>33</v>
      </c>
      <c r="L11" s="26" t="s">
        <v>33</v>
      </c>
      <c r="M11" s="27" t="s">
        <v>33</v>
      </c>
    </row>
    <row r="12" spans="1:13" x14ac:dyDescent="0.25">
      <c r="B12" s="25" t="s">
        <v>96</v>
      </c>
      <c r="C12" s="26" t="s">
        <v>33</v>
      </c>
      <c r="D12" s="26" t="s">
        <v>33</v>
      </c>
      <c r="E12" s="26">
        <v>1.7</v>
      </c>
      <c r="F12" s="26">
        <v>1.4</v>
      </c>
      <c r="G12" s="26">
        <v>1.9</v>
      </c>
      <c r="H12" s="26">
        <v>4</v>
      </c>
      <c r="I12" s="26">
        <v>6.9</v>
      </c>
      <c r="J12" s="26" t="s">
        <v>33</v>
      </c>
      <c r="K12" s="26" t="s">
        <v>33</v>
      </c>
      <c r="L12" s="26" t="s">
        <v>33</v>
      </c>
      <c r="M12" s="27" t="s">
        <v>33</v>
      </c>
    </row>
    <row r="13" spans="1:13" x14ac:dyDescent="0.25">
      <c r="B13" s="25" t="s">
        <v>97</v>
      </c>
      <c r="C13" s="26" t="s">
        <v>33</v>
      </c>
      <c r="D13" s="26" t="s">
        <v>33</v>
      </c>
      <c r="E13" s="26">
        <v>12.3</v>
      </c>
      <c r="F13" s="26">
        <v>9.1999999999999993</v>
      </c>
      <c r="G13" s="26">
        <v>9.5</v>
      </c>
      <c r="H13" s="26">
        <v>9.1</v>
      </c>
      <c r="I13" s="26">
        <v>7.9</v>
      </c>
      <c r="J13" s="26" t="s">
        <v>33</v>
      </c>
      <c r="K13" s="26">
        <v>6.7</v>
      </c>
      <c r="L13" s="26">
        <v>6.7</v>
      </c>
      <c r="M13" s="27">
        <v>7</v>
      </c>
    </row>
    <row r="14" spans="1:13" x14ac:dyDescent="0.25">
      <c r="B14" s="25" t="s">
        <v>3</v>
      </c>
      <c r="C14" s="26">
        <v>22.2</v>
      </c>
      <c r="D14" s="26">
        <v>21.2</v>
      </c>
      <c r="E14" s="26">
        <v>17.7</v>
      </c>
      <c r="F14" s="26">
        <v>16.7</v>
      </c>
      <c r="G14" s="26">
        <v>14.1</v>
      </c>
      <c r="H14" s="26">
        <v>14.7</v>
      </c>
      <c r="I14" s="26">
        <v>13.7</v>
      </c>
      <c r="J14" s="26">
        <v>17.399999999999999</v>
      </c>
      <c r="K14" s="26">
        <v>16.2</v>
      </c>
      <c r="L14" s="26" t="s">
        <v>33</v>
      </c>
      <c r="M14" s="27" t="s">
        <v>33</v>
      </c>
    </row>
    <row r="15" spans="1:13" x14ac:dyDescent="0.25">
      <c r="B15" s="25" t="s">
        <v>4</v>
      </c>
      <c r="C15" s="26">
        <v>15.3</v>
      </c>
      <c r="D15" s="26">
        <v>13.8</v>
      </c>
      <c r="E15" s="26">
        <v>14.1</v>
      </c>
      <c r="F15" s="26">
        <v>12.9</v>
      </c>
      <c r="G15" s="26">
        <v>11.4</v>
      </c>
      <c r="H15" s="26">
        <v>10.3</v>
      </c>
      <c r="I15" s="26">
        <v>7.4</v>
      </c>
      <c r="J15" s="26">
        <v>6.8</v>
      </c>
      <c r="K15" s="26">
        <v>6.6</v>
      </c>
      <c r="L15" s="26" t="s">
        <v>33</v>
      </c>
      <c r="M15" s="27" t="s">
        <v>33</v>
      </c>
    </row>
    <row r="16" spans="1:13" x14ac:dyDescent="0.25">
      <c r="B16" s="25" t="s">
        <v>5</v>
      </c>
      <c r="C16" s="26">
        <v>27.4</v>
      </c>
      <c r="D16" s="26">
        <v>28.3</v>
      </c>
      <c r="E16" s="26">
        <v>29.6</v>
      </c>
      <c r="F16" s="26">
        <v>29.7</v>
      </c>
      <c r="G16" s="26">
        <v>28.6</v>
      </c>
      <c r="H16" s="26">
        <v>29.5</v>
      </c>
      <c r="I16" s="26" t="s">
        <v>33</v>
      </c>
      <c r="J16" s="26">
        <v>31.4</v>
      </c>
      <c r="K16" s="26">
        <v>25.5</v>
      </c>
      <c r="L16" s="26">
        <v>26.7</v>
      </c>
      <c r="M16" s="27">
        <v>32.200000000000003</v>
      </c>
    </row>
    <row r="17" spans="2:13" x14ac:dyDescent="0.25">
      <c r="B17" s="25" t="s">
        <v>98</v>
      </c>
      <c r="C17" s="26">
        <v>16.899999999999999</v>
      </c>
      <c r="D17" s="26">
        <v>17</v>
      </c>
      <c r="E17" s="26">
        <v>17.399999999999999</v>
      </c>
      <c r="F17" s="26">
        <v>18.5</v>
      </c>
      <c r="G17" s="26">
        <v>18.7</v>
      </c>
      <c r="H17" s="26">
        <v>19.5</v>
      </c>
      <c r="I17" s="26">
        <v>20.399999999999999</v>
      </c>
      <c r="J17" s="26">
        <v>20.7</v>
      </c>
      <c r="K17" s="26">
        <v>21.4</v>
      </c>
      <c r="L17" s="26">
        <v>21.1</v>
      </c>
      <c r="M17" s="27">
        <v>20.100000000000001</v>
      </c>
    </row>
    <row r="18" spans="2:13" x14ac:dyDescent="0.25">
      <c r="B18" s="25" t="s">
        <v>7</v>
      </c>
      <c r="C18" s="26">
        <v>25.2</v>
      </c>
      <c r="D18" s="26">
        <v>28.2</v>
      </c>
      <c r="E18" s="26">
        <v>29.5</v>
      </c>
      <c r="F18" s="26" t="s">
        <v>33</v>
      </c>
      <c r="G18" s="26" t="s">
        <v>33</v>
      </c>
      <c r="H18" s="26" t="s">
        <v>33</v>
      </c>
      <c r="I18" s="26" t="s">
        <v>33</v>
      </c>
      <c r="J18" s="26" t="s">
        <v>33</v>
      </c>
      <c r="K18" s="26" t="s">
        <v>33</v>
      </c>
      <c r="L18" s="26" t="s">
        <v>33</v>
      </c>
      <c r="M18" s="27" t="s">
        <v>33</v>
      </c>
    </row>
    <row r="19" spans="2:13" x14ac:dyDescent="0.25">
      <c r="B19" s="25" t="s">
        <v>35</v>
      </c>
      <c r="C19" s="26" t="s">
        <v>33</v>
      </c>
      <c r="D19" s="26" t="s">
        <v>33</v>
      </c>
      <c r="E19" s="26" t="s">
        <v>33</v>
      </c>
      <c r="F19" s="26" t="s">
        <v>33</v>
      </c>
      <c r="G19" s="26" t="s">
        <v>33</v>
      </c>
      <c r="H19" s="26" t="s">
        <v>33</v>
      </c>
      <c r="I19" s="26" t="s">
        <v>33</v>
      </c>
      <c r="J19" s="26" t="s">
        <v>33</v>
      </c>
      <c r="K19" s="26" t="s">
        <v>33</v>
      </c>
      <c r="L19" s="26" t="s">
        <v>33</v>
      </c>
      <c r="M19" s="27" t="s">
        <v>33</v>
      </c>
    </row>
    <row r="20" spans="2:13" x14ac:dyDescent="0.25">
      <c r="B20" s="25" t="s">
        <v>8</v>
      </c>
      <c r="C20" s="26">
        <v>14.1</v>
      </c>
      <c r="D20" s="26">
        <v>13.9</v>
      </c>
      <c r="E20" s="26">
        <v>11.4</v>
      </c>
      <c r="F20" s="26">
        <v>9.6999999999999993</v>
      </c>
      <c r="G20" s="26">
        <v>10.3</v>
      </c>
      <c r="H20" s="26" t="s">
        <v>33</v>
      </c>
      <c r="I20" s="26">
        <v>11.3</v>
      </c>
      <c r="J20" s="26">
        <v>10.9</v>
      </c>
      <c r="K20" s="26" t="s">
        <v>33</v>
      </c>
      <c r="L20" s="26" t="s">
        <v>33</v>
      </c>
      <c r="M20" s="27" t="s">
        <v>33</v>
      </c>
    </row>
    <row r="21" spans="2:13" x14ac:dyDescent="0.25">
      <c r="B21" s="25" t="s">
        <v>9</v>
      </c>
      <c r="C21" s="26">
        <v>16.600000000000001</v>
      </c>
      <c r="D21" s="26">
        <v>15.9</v>
      </c>
      <c r="E21" s="26">
        <v>13.3</v>
      </c>
      <c r="F21" s="26">
        <v>12.9</v>
      </c>
      <c r="G21" s="26">
        <v>11.2</v>
      </c>
      <c r="H21" s="26">
        <v>10.1</v>
      </c>
      <c r="I21" s="26">
        <v>8</v>
      </c>
      <c r="J21" s="26">
        <v>7.7</v>
      </c>
      <c r="K21" s="26">
        <v>7.6</v>
      </c>
      <c r="L21" s="26">
        <v>7.8</v>
      </c>
      <c r="M21" s="27">
        <v>8.8000000000000007</v>
      </c>
    </row>
    <row r="22" spans="2:13" x14ac:dyDescent="0.25">
      <c r="B22" s="25" t="s">
        <v>10</v>
      </c>
      <c r="C22" s="26" t="s">
        <v>33</v>
      </c>
      <c r="D22" s="26" t="s">
        <v>33</v>
      </c>
      <c r="E22" s="26" t="s">
        <v>33</v>
      </c>
      <c r="F22" s="26" t="s">
        <v>33</v>
      </c>
      <c r="G22" s="26" t="s">
        <v>33</v>
      </c>
      <c r="H22" s="26" t="s">
        <v>33</v>
      </c>
      <c r="I22" s="26" t="s">
        <v>33</v>
      </c>
      <c r="J22" s="26" t="s">
        <v>33</v>
      </c>
      <c r="K22" s="26" t="s">
        <v>33</v>
      </c>
      <c r="L22" s="26" t="s">
        <v>33</v>
      </c>
      <c r="M22" s="27" t="s">
        <v>33</v>
      </c>
    </row>
    <row r="23" spans="2:13" x14ac:dyDescent="0.25">
      <c r="B23" s="25" t="s">
        <v>11</v>
      </c>
      <c r="C23" s="26" t="s">
        <v>33</v>
      </c>
      <c r="D23" s="26" t="s">
        <v>33</v>
      </c>
      <c r="E23" s="26" t="s">
        <v>33</v>
      </c>
      <c r="F23" s="26" t="s">
        <v>33</v>
      </c>
      <c r="G23" s="26" t="s">
        <v>33</v>
      </c>
      <c r="H23" s="26" t="s">
        <v>33</v>
      </c>
      <c r="I23" s="26" t="s">
        <v>33</v>
      </c>
      <c r="J23" s="26" t="s">
        <v>33</v>
      </c>
      <c r="K23" s="26" t="s">
        <v>33</v>
      </c>
      <c r="L23" s="26" t="s">
        <v>33</v>
      </c>
      <c r="M23" s="27" t="s">
        <v>33</v>
      </c>
    </row>
    <row r="24" spans="2:13" x14ac:dyDescent="0.25">
      <c r="B24" s="25" t="s">
        <v>12</v>
      </c>
      <c r="C24" s="26">
        <v>10.6</v>
      </c>
      <c r="D24" s="26">
        <v>10.199999999999999</v>
      </c>
      <c r="E24" s="26">
        <v>7.1</v>
      </c>
      <c r="F24" s="26">
        <v>6.4</v>
      </c>
      <c r="G24" s="26">
        <v>6.7</v>
      </c>
      <c r="H24" s="26">
        <v>11.8</v>
      </c>
      <c r="I24" s="26">
        <v>10.3</v>
      </c>
      <c r="J24" s="26">
        <v>6.1</v>
      </c>
      <c r="K24" s="26">
        <v>1.2</v>
      </c>
      <c r="L24" s="26" t="s">
        <v>33</v>
      </c>
      <c r="M24" s="27" t="s">
        <v>33</v>
      </c>
    </row>
    <row r="25" spans="2:13" x14ac:dyDescent="0.25">
      <c r="B25" s="25" t="s">
        <v>13</v>
      </c>
      <c r="C25" s="26">
        <v>10.6</v>
      </c>
      <c r="D25" s="26">
        <v>7.4</v>
      </c>
      <c r="E25" s="26">
        <v>6.3</v>
      </c>
      <c r="F25" s="26" t="s">
        <v>33</v>
      </c>
      <c r="G25" s="26" t="s">
        <v>33</v>
      </c>
      <c r="H25" s="26" t="s">
        <v>33</v>
      </c>
      <c r="I25" s="26" t="s">
        <v>33</v>
      </c>
      <c r="J25" s="26" t="s">
        <v>33</v>
      </c>
      <c r="K25" s="26" t="s">
        <v>33</v>
      </c>
      <c r="L25" s="26" t="s">
        <v>33</v>
      </c>
      <c r="M25" s="27" t="s">
        <v>33</v>
      </c>
    </row>
    <row r="26" spans="2:13" x14ac:dyDescent="0.25">
      <c r="B26" s="25" t="s">
        <v>14</v>
      </c>
      <c r="C26" s="26">
        <v>25.4</v>
      </c>
      <c r="D26" s="26">
        <v>27</v>
      </c>
      <c r="E26" s="26">
        <v>27.3</v>
      </c>
      <c r="F26" s="26">
        <v>25.4</v>
      </c>
      <c r="G26" s="26">
        <v>20.3</v>
      </c>
      <c r="H26" s="26">
        <v>15.1</v>
      </c>
      <c r="I26" s="26">
        <v>12.3</v>
      </c>
      <c r="J26" s="26">
        <v>10.8</v>
      </c>
      <c r="K26" s="26">
        <v>9.5</v>
      </c>
      <c r="L26" s="26">
        <v>7.6</v>
      </c>
      <c r="M26" s="27">
        <v>6.4</v>
      </c>
    </row>
    <row r="27" spans="2:13" x14ac:dyDescent="0.25">
      <c r="B27" s="25" t="s">
        <v>36</v>
      </c>
      <c r="C27" s="26">
        <v>17.8</v>
      </c>
      <c r="D27" s="26" t="s">
        <v>33</v>
      </c>
      <c r="E27" s="26" t="s">
        <v>33</v>
      </c>
      <c r="F27" s="26" t="s">
        <v>33</v>
      </c>
      <c r="G27" s="26" t="s">
        <v>33</v>
      </c>
      <c r="H27" s="26" t="s">
        <v>33</v>
      </c>
      <c r="I27" s="26" t="s">
        <v>33</v>
      </c>
      <c r="J27" s="26" t="s">
        <v>33</v>
      </c>
      <c r="K27" s="26" t="s">
        <v>33</v>
      </c>
      <c r="L27" s="26" t="s">
        <v>33</v>
      </c>
      <c r="M27" s="27" t="s">
        <v>33</v>
      </c>
    </row>
    <row r="28" spans="2:13" x14ac:dyDescent="0.25">
      <c r="B28" s="25" t="s">
        <v>15</v>
      </c>
      <c r="C28" s="26">
        <v>33.299999999999997</v>
      </c>
      <c r="D28" s="26">
        <v>32.799999999999997</v>
      </c>
      <c r="E28" s="26">
        <v>32.9</v>
      </c>
      <c r="F28" s="26">
        <v>31.7</v>
      </c>
      <c r="G28" s="26">
        <v>27.4</v>
      </c>
      <c r="H28" s="26">
        <v>27.3</v>
      </c>
      <c r="I28" s="26">
        <v>24.9</v>
      </c>
      <c r="J28" s="26">
        <v>24.8</v>
      </c>
      <c r="K28" s="26">
        <v>27.3</v>
      </c>
      <c r="L28" s="26">
        <v>22.7</v>
      </c>
      <c r="M28" s="27">
        <v>21.6</v>
      </c>
    </row>
    <row r="29" spans="2:13" x14ac:dyDescent="0.25">
      <c r="B29" s="25" t="s">
        <v>16</v>
      </c>
      <c r="C29" s="26">
        <v>17.5</v>
      </c>
      <c r="D29" s="26">
        <v>21</v>
      </c>
      <c r="E29" s="26">
        <v>19.7</v>
      </c>
      <c r="F29" s="26" t="s">
        <v>33</v>
      </c>
      <c r="G29" s="26" t="s">
        <v>33</v>
      </c>
      <c r="H29" s="26" t="s">
        <v>33</v>
      </c>
      <c r="I29" s="26" t="s">
        <v>33</v>
      </c>
      <c r="J29" s="26" t="s">
        <v>33</v>
      </c>
      <c r="K29" s="26" t="s">
        <v>33</v>
      </c>
      <c r="L29" s="26" t="s">
        <v>33</v>
      </c>
      <c r="M29" s="27" t="s">
        <v>33</v>
      </c>
    </row>
    <row r="30" spans="2:13" x14ac:dyDescent="0.25">
      <c r="B30" s="25" t="s">
        <v>17</v>
      </c>
      <c r="C30" s="26">
        <v>11.5</v>
      </c>
      <c r="D30" s="26">
        <v>12.4</v>
      </c>
      <c r="E30" s="26">
        <v>14.3</v>
      </c>
      <c r="F30" s="26">
        <v>15.2</v>
      </c>
      <c r="G30" s="26">
        <v>15.7</v>
      </c>
      <c r="H30" s="26">
        <v>15.8</v>
      </c>
      <c r="I30" s="26">
        <v>15.6</v>
      </c>
      <c r="J30" s="26">
        <v>14.2</v>
      </c>
      <c r="K30" s="26">
        <v>13.5</v>
      </c>
      <c r="L30" s="26">
        <v>14.7</v>
      </c>
      <c r="M30" s="27">
        <v>12.8</v>
      </c>
    </row>
    <row r="31" spans="2:13" x14ac:dyDescent="0.25">
      <c r="B31" s="25" t="s">
        <v>18</v>
      </c>
      <c r="C31" s="26">
        <v>28.2</v>
      </c>
      <c r="D31" s="26">
        <v>22.3</v>
      </c>
      <c r="E31" s="26">
        <v>18.2</v>
      </c>
      <c r="F31" s="26">
        <v>15.7</v>
      </c>
      <c r="G31" s="26">
        <v>20.7</v>
      </c>
      <c r="H31" s="26">
        <v>20.100000000000001</v>
      </c>
      <c r="I31" s="26">
        <v>20.8</v>
      </c>
      <c r="J31" s="26">
        <v>18.100000000000001</v>
      </c>
      <c r="K31" s="26">
        <v>17.899999999999999</v>
      </c>
      <c r="L31" s="26">
        <v>15.9</v>
      </c>
      <c r="M31" s="27">
        <v>17.3</v>
      </c>
    </row>
    <row r="32" spans="2:13" x14ac:dyDescent="0.25">
      <c r="B32" s="25" t="s">
        <v>19</v>
      </c>
      <c r="C32" s="26">
        <v>14.6</v>
      </c>
      <c r="D32" s="26">
        <v>15.4</v>
      </c>
      <c r="E32" s="26">
        <v>16.899999999999999</v>
      </c>
      <c r="F32" s="26">
        <v>15.9</v>
      </c>
      <c r="G32" s="26">
        <v>16.7</v>
      </c>
      <c r="H32" s="26">
        <v>16.899999999999999</v>
      </c>
      <c r="I32" s="26">
        <v>16.399999999999999</v>
      </c>
      <c r="J32" s="26">
        <v>14.1</v>
      </c>
      <c r="K32" s="26" t="s">
        <v>33</v>
      </c>
      <c r="L32" s="26" t="s">
        <v>33</v>
      </c>
      <c r="M32" s="27" t="s">
        <v>33</v>
      </c>
    </row>
    <row r="33" spans="2:13" x14ac:dyDescent="0.25">
      <c r="B33" s="25" t="s">
        <v>20</v>
      </c>
      <c r="C33" s="26">
        <v>25.3</v>
      </c>
      <c r="D33" s="26">
        <v>23.2</v>
      </c>
      <c r="E33" s="26">
        <v>24.7</v>
      </c>
      <c r="F33" s="26">
        <v>24.1</v>
      </c>
      <c r="G33" s="26">
        <v>25.6</v>
      </c>
      <c r="H33" s="26">
        <v>27.3</v>
      </c>
      <c r="I33" s="26">
        <v>27.1</v>
      </c>
      <c r="J33" s="26">
        <v>26.2</v>
      </c>
      <c r="K33" s="26">
        <v>22</v>
      </c>
      <c r="L33" s="26">
        <v>19.7</v>
      </c>
      <c r="M33" s="27" t="s">
        <v>33</v>
      </c>
    </row>
    <row r="34" spans="2:13" x14ac:dyDescent="0.25">
      <c r="B34" s="25" t="s">
        <v>21</v>
      </c>
      <c r="C34" s="26">
        <v>26.2</v>
      </c>
      <c r="D34" s="26">
        <v>28.6</v>
      </c>
      <c r="E34" s="26">
        <v>25.5</v>
      </c>
      <c r="F34" s="26">
        <v>21.1</v>
      </c>
      <c r="G34" s="26">
        <v>20.8</v>
      </c>
      <c r="H34" s="26">
        <v>20.2</v>
      </c>
      <c r="I34" s="26">
        <v>7.4</v>
      </c>
      <c r="J34" s="26">
        <v>6.7</v>
      </c>
      <c r="K34" s="26">
        <v>6.5</v>
      </c>
      <c r="L34" s="26">
        <v>6.8</v>
      </c>
      <c r="M34" s="27" t="s">
        <v>33</v>
      </c>
    </row>
    <row r="35" spans="2:13" x14ac:dyDescent="0.25">
      <c r="B35" s="25" t="s">
        <v>22</v>
      </c>
      <c r="C35" s="26">
        <v>40.6</v>
      </c>
      <c r="D35" s="26">
        <v>39.4</v>
      </c>
      <c r="E35" s="26">
        <v>40.700000000000003</v>
      </c>
      <c r="F35" s="26">
        <v>39.1</v>
      </c>
      <c r="G35" s="26">
        <v>37.9</v>
      </c>
      <c r="H35" s="26">
        <v>36.299999999999997</v>
      </c>
      <c r="I35" s="26">
        <v>37.9</v>
      </c>
      <c r="J35" s="26">
        <v>36.9</v>
      </c>
      <c r="K35" s="26">
        <v>35.4</v>
      </c>
      <c r="L35" s="26">
        <v>34.299999999999997</v>
      </c>
      <c r="M35" s="27">
        <v>32.5</v>
      </c>
    </row>
    <row r="36" spans="2:13" x14ac:dyDescent="0.25">
      <c r="B36" s="25" t="s">
        <v>23</v>
      </c>
      <c r="C36" s="26">
        <v>24.1</v>
      </c>
      <c r="D36" s="26">
        <v>25.2</v>
      </c>
      <c r="E36" s="26">
        <v>22.5</v>
      </c>
      <c r="F36" s="26">
        <v>17.3</v>
      </c>
      <c r="G36" s="26">
        <v>16.8</v>
      </c>
      <c r="H36" s="26">
        <v>15.7</v>
      </c>
      <c r="I36" s="26">
        <v>14.4</v>
      </c>
      <c r="J36" s="26">
        <v>12.1</v>
      </c>
      <c r="K36" s="26">
        <v>10.5</v>
      </c>
      <c r="L36" s="26">
        <v>7.7</v>
      </c>
      <c r="M36" s="27" t="s">
        <v>33</v>
      </c>
    </row>
    <row r="37" spans="2:13" x14ac:dyDescent="0.25">
      <c r="B37" s="25" t="s">
        <v>24</v>
      </c>
      <c r="C37" s="26">
        <v>37.6</v>
      </c>
      <c r="D37" s="26">
        <v>33.799999999999997</v>
      </c>
      <c r="E37" s="26">
        <v>34.1</v>
      </c>
      <c r="F37" s="26">
        <v>34.200000000000003</v>
      </c>
      <c r="G37" s="26">
        <v>33.299999999999997</v>
      </c>
      <c r="H37" s="26">
        <v>33</v>
      </c>
      <c r="I37" s="26">
        <v>32.299999999999997</v>
      </c>
      <c r="J37" s="26">
        <v>31.1</v>
      </c>
      <c r="K37" s="26">
        <v>33.4</v>
      </c>
      <c r="L37" s="26">
        <v>31.4</v>
      </c>
      <c r="M37" s="27">
        <v>30.2</v>
      </c>
    </row>
    <row r="38" spans="2:13" x14ac:dyDescent="0.25">
      <c r="B38" s="25" t="s">
        <v>25</v>
      </c>
      <c r="C38" s="26">
        <v>41.1</v>
      </c>
      <c r="D38" s="26">
        <v>41.6</v>
      </c>
      <c r="E38" s="26">
        <v>41.5</v>
      </c>
      <c r="F38" s="26">
        <v>42.4</v>
      </c>
      <c r="G38" s="26">
        <v>41.5</v>
      </c>
      <c r="H38" s="26">
        <v>40.6</v>
      </c>
      <c r="I38" s="26">
        <v>39</v>
      </c>
      <c r="J38" s="26">
        <v>38</v>
      </c>
      <c r="K38" s="26">
        <v>37.200000000000003</v>
      </c>
      <c r="L38" s="26">
        <v>34.799999999999997</v>
      </c>
      <c r="M38" s="27">
        <v>32.5</v>
      </c>
    </row>
    <row r="39" spans="2:13" x14ac:dyDescent="0.25">
      <c r="B39" s="25" t="s">
        <v>26</v>
      </c>
      <c r="C39" s="26">
        <v>28.7</v>
      </c>
      <c r="D39" s="26">
        <v>29.5</v>
      </c>
      <c r="E39" s="26">
        <v>30.2</v>
      </c>
      <c r="F39" s="26">
        <v>31.2</v>
      </c>
      <c r="G39" s="26">
        <v>27.5</v>
      </c>
      <c r="H39" s="26">
        <v>32.200000000000003</v>
      </c>
      <c r="I39" s="26">
        <v>32.700000000000003</v>
      </c>
      <c r="J39" s="26">
        <v>32.700000000000003</v>
      </c>
      <c r="K39" s="26">
        <v>28.9</v>
      </c>
      <c r="L39" s="26">
        <v>27.6</v>
      </c>
      <c r="M39" s="27">
        <v>27.1</v>
      </c>
    </row>
    <row r="40" spans="2:13" x14ac:dyDescent="0.25">
      <c r="B40" s="25" t="s">
        <v>99</v>
      </c>
      <c r="C40" s="26">
        <v>44</v>
      </c>
      <c r="D40" s="26">
        <v>44.7</v>
      </c>
      <c r="E40" s="26">
        <v>45.7</v>
      </c>
      <c r="F40" s="26">
        <v>47.6</v>
      </c>
      <c r="G40" s="26">
        <v>46.1</v>
      </c>
      <c r="H40" s="26">
        <v>43.6</v>
      </c>
      <c r="I40" s="26">
        <v>38.799999999999997</v>
      </c>
      <c r="J40" s="26">
        <v>29.1</v>
      </c>
      <c r="K40" s="26">
        <v>27.3</v>
      </c>
      <c r="L40" s="26">
        <v>25.9</v>
      </c>
      <c r="M40" s="27">
        <v>21.1</v>
      </c>
    </row>
    <row r="41" spans="2:13" x14ac:dyDescent="0.25">
      <c r="B41" s="25" t="s">
        <v>100</v>
      </c>
      <c r="C41" s="26">
        <v>18.8</v>
      </c>
      <c r="D41" s="26">
        <v>24</v>
      </c>
      <c r="E41" s="26">
        <v>37.1</v>
      </c>
      <c r="F41" s="26">
        <v>32.6</v>
      </c>
      <c r="G41" s="26">
        <v>30.1</v>
      </c>
      <c r="H41" s="26" t="s">
        <v>33</v>
      </c>
      <c r="I41" s="26" t="s">
        <v>33</v>
      </c>
      <c r="J41" s="26" t="s">
        <v>33</v>
      </c>
      <c r="K41" s="26" t="s">
        <v>33</v>
      </c>
      <c r="L41" s="26" t="s">
        <v>33</v>
      </c>
      <c r="M41" s="27" t="s">
        <v>33</v>
      </c>
    </row>
    <row r="42" spans="2:13" x14ac:dyDescent="0.25">
      <c r="B42" s="42" t="s">
        <v>27</v>
      </c>
      <c r="C42" s="26">
        <v>29.7</v>
      </c>
      <c r="D42" s="26">
        <v>32.799999999999997</v>
      </c>
      <c r="E42" s="26">
        <v>30.7</v>
      </c>
      <c r="F42" s="26">
        <v>32.6</v>
      </c>
      <c r="G42" s="26">
        <v>31.3</v>
      </c>
      <c r="H42" s="26">
        <v>29.3</v>
      </c>
      <c r="I42" s="26">
        <v>28.4</v>
      </c>
      <c r="J42" s="26">
        <v>26.4</v>
      </c>
      <c r="K42" s="26">
        <v>24.3</v>
      </c>
      <c r="L42" s="26">
        <v>22.4</v>
      </c>
      <c r="M42" s="27">
        <v>27.8</v>
      </c>
    </row>
    <row r="43" spans="2:13" x14ac:dyDescent="0.25">
      <c r="B43" s="25" t="s">
        <v>39</v>
      </c>
      <c r="C43" s="26">
        <v>17.399999999999999</v>
      </c>
      <c r="D43" s="26">
        <v>17.8</v>
      </c>
      <c r="E43" s="26">
        <v>18.7</v>
      </c>
      <c r="F43" s="26">
        <v>18.600000000000001</v>
      </c>
      <c r="G43" s="26">
        <v>14.7</v>
      </c>
      <c r="H43" s="26">
        <v>13</v>
      </c>
      <c r="I43" s="26">
        <v>12.3</v>
      </c>
      <c r="J43" s="26" t="s">
        <v>33</v>
      </c>
      <c r="K43" s="26" t="s">
        <v>33</v>
      </c>
      <c r="L43" s="26" t="s">
        <v>33</v>
      </c>
      <c r="M43" s="27" t="s">
        <v>33</v>
      </c>
    </row>
    <row r="44" spans="2:13" x14ac:dyDescent="0.25">
      <c r="B44" s="25" t="s">
        <v>28</v>
      </c>
      <c r="C44" s="26" t="s">
        <v>33</v>
      </c>
      <c r="D44" s="26" t="s">
        <v>33</v>
      </c>
      <c r="E44" s="26" t="s">
        <v>33</v>
      </c>
      <c r="F44" s="26" t="s">
        <v>33</v>
      </c>
      <c r="G44" s="26" t="s">
        <v>33</v>
      </c>
      <c r="H44" s="26">
        <v>5.5</v>
      </c>
      <c r="I44" s="26" t="s">
        <v>33</v>
      </c>
      <c r="J44" s="26" t="s">
        <v>33</v>
      </c>
      <c r="K44" s="26" t="s">
        <v>33</v>
      </c>
      <c r="L44" s="26" t="s">
        <v>33</v>
      </c>
      <c r="M44" s="27" t="s">
        <v>33</v>
      </c>
    </row>
    <row r="45" spans="2:13" x14ac:dyDescent="0.25">
      <c r="B45" s="25" t="s">
        <v>48</v>
      </c>
      <c r="C45" s="26">
        <v>19.5</v>
      </c>
      <c r="D45" s="26">
        <v>20.399999999999999</v>
      </c>
      <c r="E45" s="26">
        <v>16.8</v>
      </c>
      <c r="F45" s="26">
        <v>18.100000000000001</v>
      </c>
      <c r="G45" s="26">
        <v>16.899999999999999</v>
      </c>
      <c r="H45" s="26">
        <v>15.3</v>
      </c>
      <c r="I45" s="26">
        <v>17.8</v>
      </c>
      <c r="J45" s="26">
        <v>20.399999999999999</v>
      </c>
      <c r="K45" s="26">
        <v>18.3</v>
      </c>
      <c r="L45" s="26">
        <v>16.5</v>
      </c>
      <c r="M45" s="27">
        <v>18.100000000000001</v>
      </c>
    </row>
    <row r="46" spans="2:13" x14ac:dyDescent="0.25">
      <c r="B46" s="25" t="s">
        <v>29</v>
      </c>
      <c r="C46" s="26">
        <v>12.6</v>
      </c>
      <c r="D46" s="26">
        <v>13.4</v>
      </c>
      <c r="E46" s="26">
        <v>13.2</v>
      </c>
      <c r="F46" s="26">
        <v>5.0999999999999996</v>
      </c>
      <c r="G46" s="26">
        <v>4.4000000000000004</v>
      </c>
      <c r="H46" s="26">
        <v>3.2</v>
      </c>
      <c r="I46" s="26">
        <v>3.7</v>
      </c>
      <c r="J46" s="26">
        <v>3.6</v>
      </c>
      <c r="K46" s="26">
        <v>4</v>
      </c>
      <c r="L46" s="26">
        <v>4.0999999999999996</v>
      </c>
      <c r="M46" s="27" t="s">
        <v>33</v>
      </c>
    </row>
    <row r="47" spans="2:13" x14ac:dyDescent="0.25">
      <c r="B47" s="25" t="s">
        <v>101</v>
      </c>
      <c r="C47" s="26" t="s">
        <v>33</v>
      </c>
      <c r="D47" s="26" t="s">
        <v>33</v>
      </c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>
        <v>9.1</v>
      </c>
      <c r="K47" s="26">
        <v>2.4</v>
      </c>
      <c r="L47" s="26" t="s">
        <v>33</v>
      </c>
      <c r="M47" s="27" t="s">
        <v>33</v>
      </c>
    </row>
    <row r="48" spans="2:13" x14ac:dyDescent="0.25">
      <c r="B48" s="25" t="s">
        <v>102</v>
      </c>
      <c r="C48" s="26" t="s">
        <v>33</v>
      </c>
      <c r="D48" s="26" t="s">
        <v>33</v>
      </c>
      <c r="E48" s="26" t="s">
        <v>33</v>
      </c>
      <c r="F48" s="26" t="s">
        <v>33</v>
      </c>
      <c r="G48" s="26" t="s">
        <v>33</v>
      </c>
      <c r="H48" s="26" t="s">
        <v>33</v>
      </c>
      <c r="I48" s="26" t="s">
        <v>33</v>
      </c>
      <c r="J48" s="26" t="s">
        <v>33</v>
      </c>
      <c r="K48" s="26" t="s">
        <v>33</v>
      </c>
      <c r="L48" s="26" t="s">
        <v>33</v>
      </c>
      <c r="M48" s="27" t="s">
        <v>33</v>
      </c>
    </row>
    <row r="49" spans="1:13" ht="15.75" thickBot="1" x14ac:dyDescent="0.3">
      <c r="B49" s="28" t="s">
        <v>103</v>
      </c>
      <c r="C49" s="29" t="s">
        <v>33</v>
      </c>
      <c r="D49" s="29" t="s">
        <v>33</v>
      </c>
      <c r="E49" s="29" t="s">
        <v>33</v>
      </c>
      <c r="F49" s="29" t="s">
        <v>33</v>
      </c>
      <c r="G49" s="29" t="s">
        <v>33</v>
      </c>
      <c r="H49" s="29" t="s">
        <v>33</v>
      </c>
      <c r="I49" s="29" t="s">
        <v>33</v>
      </c>
      <c r="J49" s="29" t="s">
        <v>33</v>
      </c>
      <c r="K49" s="29" t="s">
        <v>33</v>
      </c>
      <c r="L49" s="29" t="s">
        <v>33</v>
      </c>
      <c r="M49" s="30" t="s">
        <v>33</v>
      </c>
    </row>
    <row r="50" spans="1:13" x14ac:dyDescent="0.25">
      <c r="B50" s="41" t="s">
        <v>201</v>
      </c>
    </row>
    <row r="52" spans="1:13" s="9" customFormat="1" x14ac:dyDescent="0.25"/>
    <row r="53" spans="1:13" s="9" customFormat="1" x14ac:dyDescent="0.25"/>
    <row r="54" spans="1:13" s="9" customFormat="1" x14ac:dyDescent="0.25"/>
    <row r="55" spans="1:13" s="9" customFormat="1" x14ac:dyDescent="0.25">
      <c r="A55" s="267" t="s">
        <v>31</v>
      </c>
      <c r="B55" s="267"/>
      <c r="C55" s="267"/>
      <c r="D55" s="267"/>
      <c r="E55" s="267"/>
      <c r="F55" s="267"/>
      <c r="G55" s="267"/>
      <c r="H55" s="267"/>
      <c r="I55" s="267"/>
    </row>
    <row r="57" spans="1:13" x14ac:dyDescent="0.25">
      <c r="B57" s="15" t="s">
        <v>202</v>
      </c>
      <c r="C57" s="17"/>
      <c r="D57" s="17"/>
      <c r="E57" s="17"/>
      <c r="F57" s="17"/>
      <c r="G57" s="18"/>
    </row>
    <row r="58" spans="1:13" ht="32.25" customHeight="1" x14ac:dyDescent="0.25">
      <c r="B58" s="276" t="s">
        <v>271</v>
      </c>
      <c r="C58" s="277"/>
      <c r="D58" s="277"/>
      <c r="E58" s="277"/>
      <c r="F58" s="277"/>
      <c r="G58" s="278"/>
    </row>
    <row r="59" spans="1:13" ht="15.75" thickBot="1" x14ac:dyDescent="0.3"/>
    <row r="60" spans="1:13" ht="15.75" thickBot="1" x14ac:dyDescent="0.3">
      <c r="B60" s="57"/>
      <c r="C60" s="58">
        <v>2006</v>
      </c>
      <c r="D60" s="58">
        <v>2007</v>
      </c>
      <c r="E60" s="58">
        <v>2008</v>
      </c>
      <c r="F60" s="59">
        <v>2009</v>
      </c>
    </row>
    <row r="61" spans="1:13" x14ac:dyDescent="0.25">
      <c r="B61" s="40" t="s">
        <v>105</v>
      </c>
      <c r="C61" s="49">
        <v>6.9155757193795964</v>
      </c>
      <c r="D61" s="49">
        <v>7.9779581129337265</v>
      </c>
      <c r="E61" s="49">
        <v>7.5148170481178109</v>
      </c>
      <c r="F61" s="50">
        <v>8.2647864940419957</v>
      </c>
      <c r="I61" s="9"/>
      <c r="J61" s="9"/>
      <c r="K61" s="9"/>
    </row>
    <row r="62" spans="1:13" x14ac:dyDescent="0.25">
      <c r="B62" s="25" t="s">
        <v>106</v>
      </c>
      <c r="C62" s="33">
        <v>3.1876767037777394</v>
      </c>
      <c r="D62" s="33">
        <v>8.8975783568064326</v>
      </c>
      <c r="E62" s="33">
        <v>8.8732385019658508</v>
      </c>
      <c r="F62" s="34">
        <v>4.1649171422957307</v>
      </c>
      <c r="H62" s="9"/>
      <c r="I62" s="9"/>
      <c r="J62" s="9"/>
      <c r="K62" s="9"/>
    </row>
    <row r="63" spans="1:13" x14ac:dyDescent="0.25">
      <c r="B63" s="25" t="s">
        <v>107</v>
      </c>
      <c r="C63" s="33">
        <v>2.078340251682703</v>
      </c>
      <c r="D63" s="33">
        <v>1.2525144929497654</v>
      </c>
      <c r="E63" s="33">
        <v>7.7330373279320659</v>
      </c>
      <c r="F63" s="34">
        <v>8.925503663898942</v>
      </c>
      <c r="H63" s="9"/>
      <c r="I63" s="9"/>
      <c r="J63" s="9"/>
      <c r="K63" s="9"/>
    </row>
    <row r="64" spans="1:13" x14ac:dyDescent="0.25">
      <c r="B64" s="25" t="s">
        <v>108</v>
      </c>
      <c r="C64" s="33">
        <v>10.191166862582625</v>
      </c>
      <c r="D64" s="33">
        <v>2.2864992637724053</v>
      </c>
      <c r="E64" s="33">
        <v>6.9744553192642194</v>
      </c>
      <c r="F64" s="34">
        <v>12.1683437770964</v>
      </c>
      <c r="H64" s="9"/>
      <c r="I64" s="9"/>
      <c r="J64" s="9"/>
      <c r="K64" s="9"/>
    </row>
    <row r="65" spans="2:11" x14ac:dyDescent="0.25">
      <c r="B65" s="25" t="s">
        <v>109</v>
      </c>
      <c r="C65" s="33">
        <v>10.280506661195629</v>
      </c>
      <c r="D65" s="33">
        <v>11.786576726626878</v>
      </c>
      <c r="E65" s="33">
        <v>15.926721120812404</v>
      </c>
      <c r="F65" s="34">
        <v>13.61025889118353</v>
      </c>
      <c r="H65" s="9"/>
      <c r="I65" s="9"/>
      <c r="J65" s="9"/>
      <c r="K65" s="9"/>
    </row>
    <row r="66" spans="2:11" x14ac:dyDescent="0.25">
      <c r="B66" s="25" t="s">
        <v>110</v>
      </c>
      <c r="C66" s="33">
        <v>11.132983511768435</v>
      </c>
      <c r="D66" s="33">
        <v>9.8155738586951973</v>
      </c>
      <c r="E66" s="33">
        <v>13.517916006199465</v>
      </c>
      <c r="F66" s="34">
        <v>10.918340334173553</v>
      </c>
      <c r="H66" s="9"/>
      <c r="I66" s="9"/>
      <c r="J66" s="9"/>
      <c r="K66" s="9"/>
    </row>
    <row r="67" spans="2:11" x14ac:dyDescent="0.25">
      <c r="B67" s="25" t="s">
        <v>111</v>
      </c>
      <c r="C67" s="33">
        <v>7.9872464705894641</v>
      </c>
      <c r="D67" s="33">
        <v>4.0889538560768655</v>
      </c>
      <c r="E67" s="33">
        <v>8.7901766023834611</v>
      </c>
      <c r="F67" s="34">
        <v>11.181905078468667</v>
      </c>
      <c r="H67" s="9"/>
      <c r="I67" s="9"/>
      <c r="J67" s="9"/>
      <c r="K67" s="9"/>
    </row>
    <row r="68" spans="2:11" x14ac:dyDescent="0.25">
      <c r="B68" s="25" t="s">
        <v>112</v>
      </c>
      <c r="C68" s="33">
        <v>4.8571423106170029</v>
      </c>
      <c r="D68" s="33">
        <v>2.4892950295066494</v>
      </c>
      <c r="E68" s="33">
        <v>8.111064769606589</v>
      </c>
      <c r="F68" s="34">
        <v>10.045671749012772</v>
      </c>
      <c r="H68" s="9"/>
      <c r="I68" s="9"/>
      <c r="J68" s="9"/>
      <c r="K68" s="9"/>
    </row>
    <row r="69" spans="2:11" x14ac:dyDescent="0.25">
      <c r="B69" s="25" t="s">
        <v>113</v>
      </c>
      <c r="C69" s="33">
        <v>3.4673620183311051</v>
      </c>
      <c r="D69" s="33">
        <v>6.8315358993853659</v>
      </c>
      <c r="E69" s="33">
        <v>11.896809567902938</v>
      </c>
      <c r="F69" s="34">
        <v>10.148347915741196</v>
      </c>
      <c r="H69" s="9"/>
      <c r="I69" s="9"/>
      <c r="J69" s="9"/>
      <c r="K69" s="9"/>
    </row>
    <row r="70" spans="2:11" x14ac:dyDescent="0.25">
      <c r="B70" s="25" t="s">
        <v>114</v>
      </c>
      <c r="C70" s="33">
        <v>6.3347144595236733</v>
      </c>
      <c r="D70" s="33">
        <v>10.313829531471914</v>
      </c>
      <c r="E70" s="33">
        <v>4.5869553028656869</v>
      </c>
      <c r="F70" s="34">
        <v>10.787697753365441</v>
      </c>
      <c r="H70" s="9"/>
      <c r="I70" s="9"/>
      <c r="J70" s="9"/>
      <c r="K70" s="9"/>
    </row>
    <row r="71" spans="2:11" x14ac:dyDescent="0.25">
      <c r="B71" s="25" t="s">
        <v>115</v>
      </c>
      <c r="C71" s="33">
        <v>10.982143424774973</v>
      </c>
      <c r="D71" s="33">
        <v>12.662315247018501</v>
      </c>
      <c r="E71" s="33">
        <v>9.7679924717546776</v>
      </c>
      <c r="F71" s="34">
        <v>11.330036040660353</v>
      </c>
      <c r="H71" s="9"/>
      <c r="I71" s="9"/>
      <c r="J71" s="9"/>
      <c r="K71" s="9"/>
    </row>
    <row r="72" spans="2:11" x14ac:dyDescent="0.25">
      <c r="B72" s="25" t="s">
        <v>116</v>
      </c>
      <c r="C72" s="33">
        <v>10.441122368110566</v>
      </c>
      <c r="D72" s="33">
        <v>7.2053578377331062</v>
      </c>
      <c r="E72" s="33">
        <v>3.951990648358592</v>
      </c>
      <c r="F72" s="34">
        <v>5.3851164657053534</v>
      </c>
      <c r="H72" s="9"/>
      <c r="I72" s="9"/>
      <c r="J72" s="9"/>
      <c r="K72" s="9"/>
    </row>
    <row r="73" spans="2:11" x14ac:dyDescent="0.25">
      <c r="B73" s="25" t="s">
        <v>117</v>
      </c>
      <c r="C73" s="33">
        <v>7.7909605644370368</v>
      </c>
      <c r="D73" s="33">
        <v>4.5824607493174403</v>
      </c>
      <c r="E73" s="33">
        <v>4.0076539662040878</v>
      </c>
      <c r="F73" s="34">
        <v>7.3159608565412215</v>
      </c>
      <c r="H73" s="9"/>
      <c r="I73" s="9"/>
      <c r="J73" s="9"/>
      <c r="K73" s="9"/>
    </row>
    <row r="74" spans="2:11" x14ac:dyDescent="0.25">
      <c r="B74" s="25" t="s">
        <v>118</v>
      </c>
      <c r="C74" s="33">
        <v>9.0167986202771129</v>
      </c>
      <c r="D74" s="33">
        <v>8.3707687264047657</v>
      </c>
      <c r="E74" s="33">
        <v>8.1590320476642422</v>
      </c>
      <c r="F74" s="34">
        <v>9.4980233416908213</v>
      </c>
      <c r="H74" s="9"/>
      <c r="I74" s="9"/>
      <c r="J74" s="9"/>
      <c r="K74" s="9"/>
    </row>
    <row r="75" spans="2:11" ht="15.75" thickBot="1" x14ac:dyDescent="0.3">
      <c r="B75" s="28" t="s">
        <v>119</v>
      </c>
      <c r="C75" s="37">
        <v>7.4611260368563537</v>
      </c>
      <c r="D75" s="37">
        <v>7.6253051747733185</v>
      </c>
      <c r="E75" s="37">
        <v>8.1889518587041916</v>
      </c>
      <c r="F75" s="38">
        <v>8.1889518587041916</v>
      </c>
      <c r="H75" s="9"/>
      <c r="I75" s="9"/>
      <c r="J75" s="9"/>
      <c r="K75" s="9"/>
    </row>
    <row r="76" spans="2:11" x14ac:dyDescent="0.25">
      <c r="B76" s="41" t="s">
        <v>177</v>
      </c>
    </row>
    <row r="77" spans="2:11" ht="15.75" thickBot="1" x14ac:dyDescent="0.3"/>
    <row r="78" spans="2:11" x14ac:dyDescent="0.25">
      <c r="B78" s="200" t="s">
        <v>276</v>
      </c>
      <c r="C78" s="279" t="s">
        <v>272</v>
      </c>
      <c r="D78" s="280"/>
    </row>
    <row r="79" spans="2:11" x14ac:dyDescent="0.25">
      <c r="B79" s="201" t="s">
        <v>273</v>
      </c>
      <c r="C79" s="197" t="s">
        <v>274</v>
      </c>
      <c r="D79" s="194" t="s">
        <v>275</v>
      </c>
    </row>
    <row r="80" spans="2:11" x14ac:dyDescent="0.25">
      <c r="B80" s="202">
        <v>2002</v>
      </c>
      <c r="C80" s="198">
        <v>98.747014370178945</v>
      </c>
      <c r="D80" s="195">
        <v>1.252985629821058</v>
      </c>
    </row>
    <row r="81" spans="2:4" x14ac:dyDescent="0.25">
      <c r="B81" s="202">
        <v>2003</v>
      </c>
      <c r="C81" s="198">
        <v>95.490750256937304</v>
      </c>
      <c r="D81" s="195">
        <v>4.5092497430626928</v>
      </c>
    </row>
    <row r="82" spans="2:4" x14ac:dyDescent="0.25">
      <c r="B82" s="202">
        <v>2004</v>
      </c>
      <c r="C82" s="198">
        <v>94.630728094169712</v>
      </c>
      <c r="D82" s="195">
        <v>5.3692719058302858</v>
      </c>
    </row>
    <row r="83" spans="2:4" x14ac:dyDescent="0.25">
      <c r="B83" s="202">
        <v>2005</v>
      </c>
      <c r="C83" s="198">
        <v>90.062570096216277</v>
      </c>
      <c r="D83" s="195">
        <v>9.9374299037837197</v>
      </c>
    </row>
    <row r="84" spans="2:4" x14ac:dyDescent="0.25">
      <c r="B84" s="202">
        <v>2006</v>
      </c>
      <c r="C84" s="198">
        <v>92.609498680738795</v>
      </c>
      <c r="D84" s="195">
        <v>7.3905013192612143</v>
      </c>
    </row>
    <row r="85" spans="2:4" x14ac:dyDescent="0.25">
      <c r="B85" s="202">
        <v>2007</v>
      </c>
      <c r="C85" s="198">
        <v>87.543034348637349</v>
      </c>
      <c r="D85" s="195">
        <v>12.456965651362644</v>
      </c>
    </row>
    <row r="86" spans="2:4" x14ac:dyDescent="0.25">
      <c r="B86" s="202">
        <v>2008</v>
      </c>
      <c r="C86" s="198">
        <v>86.087251807758378</v>
      </c>
      <c r="D86" s="195">
        <v>13.912748192241619</v>
      </c>
    </row>
    <row r="87" spans="2:4" x14ac:dyDescent="0.25">
      <c r="B87" s="202">
        <v>2009</v>
      </c>
      <c r="C87" s="198">
        <v>88.790273914131376</v>
      </c>
      <c r="D87" s="195">
        <v>11.209726085868621</v>
      </c>
    </row>
    <row r="88" spans="2:4" ht="15.75" thickBot="1" x14ac:dyDescent="0.3">
      <c r="B88" s="203">
        <v>2010</v>
      </c>
      <c r="C88" s="199">
        <v>82.956360524814599</v>
      </c>
      <c r="D88" s="196">
        <v>17.043639475185397</v>
      </c>
    </row>
    <row r="89" spans="2:4" x14ac:dyDescent="0.25">
      <c r="B89" s="41" t="s">
        <v>177</v>
      </c>
    </row>
  </sheetData>
  <mergeCells count="5">
    <mergeCell ref="B1:M1"/>
    <mergeCell ref="A3:I3"/>
    <mergeCell ref="A55:I55"/>
    <mergeCell ref="B58:G58"/>
    <mergeCell ref="C78:D7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65"/>
  <sheetViews>
    <sheetView showGridLines="0" workbookViewId="0"/>
  </sheetViews>
  <sheetFormatPr defaultRowHeight="15" x14ac:dyDescent="0.25"/>
  <cols>
    <col min="2" max="2" width="17.7109375" customWidth="1"/>
  </cols>
  <sheetData>
    <row r="1" spans="1:13" ht="18.75" x14ac:dyDescent="0.3">
      <c r="A1" s="3" t="s">
        <v>40</v>
      </c>
      <c r="B1" s="275" t="s">
        <v>233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4" spans="1:13" s="8" customFormat="1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</row>
    <row r="5" spans="1:13" s="91" customFormat="1" x14ac:dyDescent="0.25">
      <c r="A5" s="93"/>
      <c r="B5" s="93"/>
      <c r="C5" s="93"/>
      <c r="D5" s="93"/>
      <c r="E5" s="93"/>
      <c r="F5" s="93"/>
      <c r="G5" s="93"/>
      <c r="H5" s="93"/>
      <c r="I5" s="93"/>
      <c r="J5" s="92"/>
    </row>
    <row r="6" spans="1:13" ht="15.75" thickBot="1" x14ac:dyDescent="0.3">
      <c r="B6" s="131" t="s">
        <v>236</v>
      </c>
    </row>
    <row r="7" spans="1:13" ht="15.75" thickBot="1" x14ac:dyDescent="0.3">
      <c r="B7" s="19" t="s">
        <v>0</v>
      </c>
      <c r="C7" s="20">
        <v>2009</v>
      </c>
      <c r="D7" s="20">
        <v>2008</v>
      </c>
      <c r="E7" s="20">
        <v>2007</v>
      </c>
      <c r="F7" s="20">
        <v>2006</v>
      </c>
      <c r="G7" s="20">
        <v>2005</v>
      </c>
      <c r="H7" s="21">
        <v>2004</v>
      </c>
    </row>
    <row r="8" spans="1:13" x14ac:dyDescent="0.25">
      <c r="B8" s="22" t="s">
        <v>1</v>
      </c>
      <c r="C8" s="23">
        <v>6.7</v>
      </c>
      <c r="D8" s="23">
        <v>6.9</v>
      </c>
      <c r="E8" s="23">
        <v>6.7</v>
      </c>
      <c r="F8" s="23">
        <v>6.9</v>
      </c>
      <c r="G8" s="23">
        <v>7</v>
      </c>
      <c r="H8" s="24">
        <v>7.4</v>
      </c>
    </row>
    <row r="9" spans="1:13" x14ac:dyDescent="0.25">
      <c r="B9" s="25" t="s">
        <v>34</v>
      </c>
      <c r="C9" s="26">
        <v>8</v>
      </c>
      <c r="D9" s="26">
        <v>8.1</v>
      </c>
      <c r="E9" s="26">
        <v>8</v>
      </c>
      <c r="F9" s="26">
        <v>8.3000000000000007</v>
      </c>
      <c r="G9" s="26">
        <v>8.5</v>
      </c>
      <c r="H9" s="27">
        <v>8.8000000000000007</v>
      </c>
    </row>
    <row r="10" spans="1:13" x14ac:dyDescent="0.25">
      <c r="B10" s="25" t="s">
        <v>2</v>
      </c>
      <c r="C10" s="26">
        <v>4.8</v>
      </c>
      <c r="D10" s="26">
        <v>4.9000000000000004</v>
      </c>
      <c r="E10" s="26">
        <v>5.5</v>
      </c>
      <c r="F10" s="26">
        <v>5.8</v>
      </c>
      <c r="G10" s="26">
        <v>6.5</v>
      </c>
      <c r="H10" s="27">
        <v>7.8</v>
      </c>
    </row>
    <row r="11" spans="1:13" x14ac:dyDescent="0.25">
      <c r="B11" s="25" t="s">
        <v>3</v>
      </c>
      <c r="C11" s="26">
        <v>0.4</v>
      </c>
      <c r="D11" s="26">
        <v>0.4</v>
      </c>
      <c r="E11" s="26">
        <v>0.3</v>
      </c>
      <c r="F11" s="26">
        <v>0.3</v>
      </c>
      <c r="G11" s="26">
        <v>0.2</v>
      </c>
      <c r="H11" s="27">
        <v>0.3</v>
      </c>
    </row>
    <row r="12" spans="1:13" x14ac:dyDescent="0.25">
      <c r="B12" s="25" t="s">
        <v>4</v>
      </c>
      <c r="C12" s="26">
        <v>4.9000000000000004</v>
      </c>
      <c r="D12" s="26">
        <v>6</v>
      </c>
      <c r="E12" s="26">
        <v>4.2</v>
      </c>
      <c r="F12" s="26">
        <v>4.3</v>
      </c>
      <c r="G12" s="26">
        <v>3.9</v>
      </c>
      <c r="H12" s="27">
        <v>4.9000000000000004</v>
      </c>
    </row>
    <row r="13" spans="1:13" x14ac:dyDescent="0.25">
      <c r="B13" s="25" t="s">
        <v>5</v>
      </c>
      <c r="C13" s="26">
        <v>27.7</v>
      </c>
      <c r="D13" s="26">
        <v>26.1</v>
      </c>
      <c r="E13" s="26">
        <v>25</v>
      </c>
      <c r="F13" s="26">
        <v>24.4</v>
      </c>
      <c r="G13" s="26">
        <v>22</v>
      </c>
      <c r="H13" s="27">
        <v>20.3</v>
      </c>
    </row>
    <row r="14" spans="1:13" x14ac:dyDescent="0.25">
      <c r="B14" s="25" t="s">
        <v>6</v>
      </c>
      <c r="C14" s="26">
        <v>5.2</v>
      </c>
      <c r="D14" s="26">
        <v>5.4</v>
      </c>
      <c r="E14" s="26">
        <v>5.2</v>
      </c>
      <c r="F14" s="26">
        <v>5</v>
      </c>
      <c r="G14" s="26">
        <v>5.2</v>
      </c>
      <c r="H14" s="27">
        <v>5.3</v>
      </c>
    </row>
    <row r="15" spans="1:13" x14ac:dyDescent="0.25">
      <c r="B15" s="25" t="s">
        <v>7</v>
      </c>
      <c r="C15" s="26">
        <v>6.7</v>
      </c>
      <c r="D15" s="26">
        <v>6.6</v>
      </c>
      <c r="E15" s="26">
        <v>3.8</v>
      </c>
      <c r="F15" s="26">
        <v>3.4</v>
      </c>
      <c r="G15" s="26">
        <v>2.4</v>
      </c>
      <c r="H15" s="27">
        <v>3</v>
      </c>
    </row>
    <row r="16" spans="1:13" x14ac:dyDescent="0.25">
      <c r="B16" s="25" t="s">
        <v>35</v>
      </c>
      <c r="C16" s="26">
        <v>2.7</v>
      </c>
      <c r="D16" s="26">
        <v>3.9</v>
      </c>
      <c r="E16" s="26">
        <v>4.3</v>
      </c>
      <c r="F16" s="26">
        <v>4.4000000000000004</v>
      </c>
      <c r="G16" s="26">
        <v>4.0999999999999996</v>
      </c>
      <c r="H16" s="27">
        <v>4.2</v>
      </c>
    </row>
    <row r="17" spans="2:8" x14ac:dyDescent="0.25">
      <c r="B17" s="25" t="s">
        <v>8</v>
      </c>
      <c r="C17" s="26">
        <v>1.8</v>
      </c>
      <c r="D17" s="26">
        <v>1.4</v>
      </c>
      <c r="E17" s="26">
        <v>0.8</v>
      </c>
      <c r="F17" s="26">
        <v>0.7</v>
      </c>
      <c r="G17" s="26">
        <v>0.6</v>
      </c>
      <c r="H17" s="27">
        <v>0.7</v>
      </c>
    </row>
    <row r="18" spans="2:8" x14ac:dyDescent="0.25">
      <c r="B18" s="25" t="s">
        <v>9</v>
      </c>
      <c r="C18" s="26">
        <v>8.3000000000000007</v>
      </c>
      <c r="D18" s="26">
        <v>8.4</v>
      </c>
      <c r="E18" s="26">
        <v>8.3000000000000007</v>
      </c>
      <c r="F18" s="26">
        <v>8.1</v>
      </c>
      <c r="G18" s="26">
        <v>8</v>
      </c>
      <c r="H18" s="27">
        <v>2.9</v>
      </c>
    </row>
    <row r="19" spans="2:8" x14ac:dyDescent="0.25">
      <c r="B19" s="25" t="s">
        <v>10</v>
      </c>
      <c r="C19" s="26">
        <v>5.0999999999999996</v>
      </c>
      <c r="D19" s="26">
        <v>5.3</v>
      </c>
      <c r="E19" s="26">
        <v>5.8</v>
      </c>
      <c r="F19" s="26">
        <v>6.2</v>
      </c>
      <c r="G19" s="26">
        <v>6.5</v>
      </c>
      <c r="H19" s="27">
        <v>7.2</v>
      </c>
    </row>
    <row r="20" spans="2:8" x14ac:dyDescent="0.25">
      <c r="B20" s="25" t="s">
        <v>11</v>
      </c>
      <c r="C20" s="26">
        <v>3.3</v>
      </c>
      <c r="D20" s="26">
        <v>3.5</v>
      </c>
      <c r="E20" s="26">
        <v>3.3</v>
      </c>
      <c r="F20" s="26">
        <v>3.3</v>
      </c>
      <c r="G20" s="26">
        <v>3</v>
      </c>
      <c r="H20" s="27">
        <v>4.0999999999999996</v>
      </c>
    </row>
    <row r="21" spans="2:8" x14ac:dyDescent="0.25">
      <c r="B21" s="25" t="s">
        <v>12</v>
      </c>
      <c r="C21" s="26">
        <v>4.9000000000000004</v>
      </c>
      <c r="D21" s="26">
        <v>6.4</v>
      </c>
      <c r="E21" s="26">
        <v>6.6</v>
      </c>
      <c r="F21" s="26">
        <v>5.9</v>
      </c>
      <c r="G21" s="26">
        <v>4.8</v>
      </c>
      <c r="H21" s="27">
        <v>8.1</v>
      </c>
    </row>
    <row r="22" spans="2:8" x14ac:dyDescent="0.25">
      <c r="B22" s="25" t="s">
        <v>13</v>
      </c>
      <c r="C22" s="26">
        <v>2.5</v>
      </c>
      <c r="D22" s="26">
        <v>2.9</v>
      </c>
      <c r="E22" s="26">
        <v>3.6</v>
      </c>
      <c r="F22" s="26">
        <v>3.9</v>
      </c>
      <c r="G22" s="26">
        <v>3.8</v>
      </c>
      <c r="H22" s="27">
        <v>4.5</v>
      </c>
    </row>
    <row r="23" spans="2:8" x14ac:dyDescent="0.25">
      <c r="B23" s="25" t="s">
        <v>14</v>
      </c>
      <c r="C23" s="26">
        <v>1.5</v>
      </c>
      <c r="D23" s="26">
        <v>2.1</v>
      </c>
      <c r="E23" s="26">
        <v>2.2000000000000002</v>
      </c>
      <c r="F23" s="26">
        <v>1.9</v>
      </c>
      <c r="G23" s="26">
        <v>2.8</v>
      </c>
      <c r="H23" s="27">
        <v>3.6</v>
      </c>
    </row>
    <row r="24" spans="2:8" x14ac:dyDescent="0.25">
      <c r="B24" s="25" t="s">
        <v>36</v>
      </c>
      <c r="C24" s="26">
        <v>11.8</v>
      </c>
      <c r="D24" s="26">
        <v>7</v>
      </c>
      <c r="E24" s="26">
        <v>6</v>
      </c>
      <c r="F24" s="26">
        <v>7.1</v>
      </c>
      <c r="G24" s="26">
        <v>7.4</v>
      </c>
      <c r="H24" s="27">
        <v>8.9</v>
      </c>
    </row>
    <row r="25" spans="2:8" x14ac:dyDescent="0.25">
      <c r="B25" s="25" t="s">
        <v>15</v>
      </c>
      <c r="C25" s="26">
        <v>0.9</v>
      </c>
      <c r="D25" s="26">
        <v>1.2</v>
      </c>
      <c r="E25" s="26">
        <v>1.3</v>
      </c>
      <c r="F25" s="26">
        <v>1.5</v>
      </c>
      <c r="G25" s="26">
        <v>1.5</v>
      </c>
      <c r="H25" s="27">
        <v>1.8</v>
      </c>
    </row>
    <row r="26" spans="2:8" x14ac:dyDescent="0.25">
      <c r="B26" s="25" t="s">
        <v>16</v>
      </c>
      <c r="C26" s="26">
        <v>5</v>
      </c>
      <c r="D26" s="26">
        <v>5.0999999999999996</v>
      </c>
      <c r="E26" s="26">
        <v>4.9000000000000004</v>
      </c>
      <c r="F26" s="26">
        <v>4.3</v>
      </c>
      <c r="G26" s="26">
        <v>4.4000000000000004</v>
      </c>
      <c r="H26" s="27">
        <v>4.0999999999999996</v>
      </c>
    </row>
    <row r="27" spans="2:8" x14ac:dyDescent="0.25">
      <c r="B27" s="25" t="s">
        <v>17</v>
      </c>
      <c r="C27" s="26">
        <v>10</v>
      </c>
      <c r="D27" s="26">
        <v>10.1</v>
      </c>
      <c r="E27" s="26">
        <v>9.8000000000000007</v>
      </c>
      <c r="F27" s="26">
        <v>9.1</v>
      </c>
      <c r="G27" s="26">
        <v>9.1999999999999993</v>
      </c>
      <c r="H27" s="27">
        <v>10.3</v>
      </c>
    </row>
    <row r="28" spans="2:8" x14ac:dyDescent="0.25">
      <c r="B28" s="25" t="s">
        <v>18</v>
      </c>
      <c r="C28" s="26">
        <v>10.8</v>
      </c>
      <c r="D28" s="26">
        <v>10.5</v>
      </c>
      <c r="E28" s="26">
        <v>10.199999999999999</v>
      </c>
      <c r="F28" s="26">
        <v>10.5</v>
      </c>
      <c r="G28" s="26">
        <v>10.5</v>
      </c>
      <c r="H28" s="27">
        <v>10.6</v>
      </c>
    </row>
    <row r="29" spans="2:8" x14ac:dyDescent="0.25">
      <c r="B29" s="25" t="s">
        <v>19</v>
      </c>
      <c r="C29" s="26">
        <v>1.9</v>
      </c>
      <c r="D29" s="26">
        <v>2</v>
      </c>
      <c r="E29" s="26">
        <v>2.1</v>
      </c>
      <c r="F29" s="26">
        <v>2</v>
      </c>
      <c r="G29" s="26">
        <v>1.8</v>
      </c>
      <c r="H29" s="27">
        <v>2.7</v>
      </c>
    </row>
    <row r="30" spans="2:8" x14ac:dyDescent="0.25">
      <c r="B30" s="25" t="s">
        <v>20</v>
      </c>
      <c r="C30" s="26">
        <v>1.8</v>
      </c>
      <c r="D30" s="26">
        <v>1.5</v>
      </c>
      <c r="E30" s="26">
        <v>1.3</v>
      </c>
      <c r="F30" s="26">
        <v>1.3</v>
      </c>
      <c r="G30" s="26">
        <v>1.3</v>
      </c>
      <c r="H30" s="27">
        <v>2</v>
      </c>
    </row>
    <row r="31" spans="2:8" x14ac:dyDescent="0.25">
      <c r="B31" s="25" t="s">
        <v>21</v>
      </c>
      <c r="C31" s="26" t="s">
        <v>33</v>
      </c>
      <c r="D31" s="26">
        <v>0.2</v>
      </c>
      <c r="E31" s="26">
        <v>0.1</v>
      </c>
      <c r="F31" s="26">
        <v>0.1</v>
      </c>
      <c r="G31" s="26">
        <v>0.2</v>
      </c>
      <c r="H31" s="27">
        <v>0.4</v>
      </c>
    </row>
    <row r="32" spans="2:8" x14ac:dyDescent="0.25">
      <c r="B32" s="25" t="s">
        <v>22</v>
      </c>
      <c r="C32" s="26">
        <v>9.1999999999999993</v>
      </c>
      <c r="D32" s="26">
        <v>8.5</v>
      </c>
      <c r="E32" s="26">
        <v>9.4</v>
      </c>
      <c r="F32" s="26">
        <v>9.3000000000000007</v>
      </c>
      <c r="G32" s="26">
        <v>9.5</v>
      </c>
      <c r="H32" s="27">
        <v>11.3</v>
      </c>
    </row>
    <row r="33" spans="1:11" x14ac:dyDescent="0.25">
      <c r="B33" s="25" t="s">
        <v>23</v>
      </c>
      <c r="C33" s="26">
        <v>1.2</v>
      </c>
      <c r="D33" s="26">
        <v>1.7</v>
      </c>
      <c r="E33" s="26">
        <v>2.4</v>
      </c>
      <c r="F33" s="26">
        <v>2.8</v>
      </c>
      <c r="G33" s="26">
        <v>3.2</v>
      </c>
      <c r="H33" s="27">
        <v>3.4</v>
      </c>
    </row>
    <row r="34" spans="1:11" x14ac:dyDescent="0.25">
      <c r="B34" s="25" t="s">
        <v>24</v>
      </c>
      <c r="C34" s="26">
        <v>15.6</v>
      </c>
      <c r="D34" s="26">
        <v>16.399999999999999</v>
      </c>
      <c r="E34" s="26">
        <v>16.8</v>
      </c>
      <c r="F34" s="26">
        <v>16.8</v>
      </c>
      <c r="G34" s="26">
        <v>16.399999999999999</v>
      </c>
      <c r="H34" s="27">
        <v>17.399999999999999</v>
      </c>
    </row>
    <row r="35" spans="1:11" x14ac:dyDescent="0.25">
      <c r="B35" s="25" t="s">
        <v>25</v>
      </c>
      <c r="C35" s="26">
        <v>17.600000000000001</v>
      </c>
      <c r="D35" s="26">
        <v>17.7</v>
      </c>
      <c r="E35" s="26">
        <v>13.6</v>
      </c>
      <c r="F35" s="26">
        <v>13.8</v>
      </c>
      <c r="G35" s="26">
        <v>16.399999999999999</v>
      </c>
      <c r="H35" s="27">
        <v>30.2</v>
      </c>
    </row>
    <row r="36" spans="1:11" x14ac:dyDescent="0.25">
      <c r="B36" s="25" t="s">
        <v>26</v>
      </c>
      <c r="C36" s="26">
        <v>17.899999999999999</v>
      </c>
      <c r="D36" s="26">
        <v>17.899999999999999</v>
      </c>
      <c r="E36" s="26">
        <v>18</v>
      </c>
      <c r="F36" s="26" t="s">
        <v>41</v>
      </c>
      <c r="G36" s="26" t="s">
        <v>42</v>
      </c>
      <c r="H36" s="27" t="s">
        <v>43</v>
      </c>
    </row>
    <row r="37" spans="1:11" x14ac:dyDescent="0.25">
      <c r="B37" s="25" t="s">
        <v>27</v>
      </c>
      <c r="C37" s="26">
        <v>13.6</v>
      </c>
      <c r="D37" s="26">
        <v>14.9</v>
      </c>
      <c r="E37" s="26">
        <v>13.6</v>
      </c>
      <c r="F37" s="26">
        <v>13.9</v>
      </c>
      <c r="G37" s="26">
        <v>12.7</v>
      </c>
      <c r="H37" s="27">
        <v>13.4</v>
      </c>
    </row>
    <row r="38" spans="1:11" x14ac:dyDescent="0.25">
      <c r="B38" s="25" t="s">
        <v>39</v>
      </c>
      <c r="C38" s="26">
        <v>20</v>
      </c>
      <c r="D38" s="26">
        <v>24.4</v>
      </c>
      <c r="E38" s="26">
        <v>23.6</v>
      </c>
      <c r="F38" s="26">
        <v>18.600000000000001</v>
      </c>
      <c r="G38" s="26">
        <v>24.1</v>
      </c>
      <c r="H38" s="27">
        <v>25.3</v>
      </c>
    </row>
    <row r="39" spans="1:11" x14ac:dyDescent="0.25">
      <c r="B39" s="25" t="s">
        <v>28</v>
      </c>
      <c r="C39" s="26" t="s">
        <v>44</v>
      </c>
      <c r="D39" s="26" t="s">
        <v>45</v>
      </c>
      <c r="E39" s="26" t="s">
        <v>46</v>
      </c>
      <c r="F39" s="26">
        <v>1.4</v>
      </c>
      <c r="G39" s="26" t="s">
        <v>47</v>
      </c>
      <c r="H39" s="27" t="s">
        <v>33</v>
      </c>
    </row>
    <row r="40" spans="1:11" x14ac:dyDescent="0.25">
      <c r="B40" s="25" t="s">
        <v>48</v>
      </c>
      <c r="C40" s="26">
        <v>1</v>
      </c>
      <c r="D40" s="26" t="s">
        <v>49</v>
      </c>
      <c r="E40" s="26">
        <v>1.2</v>
      </c>
      <c r="F40" s="26" t="s">
        <v>46</v>
      </c>
      <c r="G40" s="26" t="s">
        <v>33</v>
      </c>
      <c r="H40" s="27" t="s">
        <v>33</v>
      </c>
    </row>
    <row r="41" spans="1:11" x14ac:dyDescent="0.25">
      <c r="B41" s="25" t="s">
        <v>29</v>
      </c>
      <c r="C41" s="26">
        <v>0.5</v>
      </c>
      <c r="D41" s="26">
        <v>0.4</v>
      </c>
      <c r="E41" s="26">
        <v>0.2</v>
      </c>
      <c r="F41" s="26">
        <v>0.3</v>
      </c>
      <c r="G41" s="26" t="s">
        <v>33</v>
      </c>
      <c r="H41" s="27" t="s">
        <v>33</v>
      </c>
    </row>
    <row r="42" spans="1:11" x14ac:dyDescent="0.25">
      <c r="B42" s="41" t="s">
        <v>175</v>
      </c>
    </row>
    <row r="43" spans="1:11" s="9" customFormat="1" x14ac:dyDescent="0.25">
      <c r="B43" s="41"/>
    </row>
    <row r="45" spans="1:11" s="8" customFormat="1" x14ac:dyDescent="0.25">
      <c r="A45" s="267" t="s">
        <v>31</v>
      </c>
      <c r="B45" s="267"/>
      <c r="C45" s="267"/>
      <c r="D45" s="267"/>
      <c r="E45" s="267"/>
      <c r="F45" s="267"/>
      <c r="G45" s="267"/>
      <c r="H45" s="267"/>
      <c r="I45" s="267"/>
    </row>
    <row r="47" spans="1:11" s="9" customFormat="1" ht="15.75" thickBot="1" x14ac:dyDescent="0.3">
      <c r="B47" s="131" t="s">
        <v>232</v>
      </c>
    </row>
    <row r="48" spans="1:11" ht="15.75" thickBot="1" x14ac:dyDescent="0.3">
      <c r="B48" s="57"/>
      <c r="C48" s="60">
        <v>2002</v>
      </c>
      <c r="D48" s="60">
        <v>2003</v>
      </c>
      <c r="E48" s="60">
        <v>2004</v>
      </c>
      <c r="F48" s="60">
        <v>2005</v>
      </c>
      <c r="G48" s="60">
        <v>2006</v>
      </c>
      <c r="H48" s="60">
        <v>2007</v>
      </c>
      <c r="I48" s="60">
        <v>2008</v>
      </c>
      <c r="J48" s="60">
        <v>2009</v>
      </c>
      <c r="K48" s="61">
        <v>2010</v>
      </c>
    </row>
    <row r="49" spans="2:11" x14ac:dyDescent="0.25">
      <c r="B49" s="22" t="s">
        <v>178</v>
      </c>
      <c r="C49" s="31">
        <v>10.139219772023511</v>
      </c>
      <c r="D49" s="31">
        <v>7.6667464594544334</v>
      </c>
      <c r="E49" s="31">
        <v>10.145905660398478</v>
      </c>
      <c r="F49" s="31">
        <v>6.6686411129438223</v>
      </c>
      <c r="G49" s="31">
        <v>6.9477239273971954</v>
      </c>
      <c r="H49" s="31">
        <v>8.1903433166956212</v>
      </c>
      <c r="I49" s="31">
        <v>10.249114140250967</v>
      </c>
      <c r="J49" s="31">
        <v>9.4244918996571467</v>
      </c>
      <c r="K49" s="32">
        <v>9.4223857161964819</v>
      </c>
    </row>
    <row r="50" spans="2:11" x14ac:dyDescent="0.25">
      <c r="B50" s="25" t="s">
        <v>179</v>
      </c>
      <c r="C50" s="33">
        <v>4.2762489723035468</v>
      </c>
      <c r="D50" s="33">
        <v>2.5317643786921922</v>
      </c>
      <c r="E50" s="33">
        <v>3.5678562544371575</v>
      </c>
      <c r="F50" s="33">
        <v>3.4739502316773434</v>
      </c>
      <c r="G50" s="33">
        <v>3.9284494727380319</v>
      </c>
      <c r="H50" s="33">
        <v>3.3046944981091877</v>
      </c>
      <c r="I50" s="33">
        <v>7.3348575994550451</v>
      </c>
      <c r="J50" s="33">
        <v>6.0368500997488388</v>
      </c>
      <c r="K50" s="34">
        <v>4.2038005548731059</v>
      </c>
    </row>
    <row r="51" spans="2:11" x14ac:dyDescent="0.25">
      <c r="B51" s="25" t="s">
        <v>180</v>
      </c>
      <c r="C51" s="33">
        <v>0.96781120141635923</v>
      </c>
      <c r="D51" s="33">
        <v>3.1014160922752261</v>
      </c>
      <c r="E51" s="33">
        <v>3.5538003464672334</v>
      </c>
      <c r="F51" s="33">
        <v>2.8733545261018945</v>
      </c>
      <c r="G51" s="33">
        <v>2.4372181016084489</v>
      </c>
      <c r="H51" s="33">
        <v>2.9662224510475816</v>
      </c>
      <c r="I51" s="33">
        <v>8.9499739537784802</v>
      </c>
      <c r="J51" s="33">
        <v>5.9317048037530897</v>
      </c>
      <c r="K51" s="34">
        <v>6.1402501651323291</v>
      </c>
    </row>
    <row r="52" spans="2:11" x14ac:dyDescent="0.25">
      <c r="B52" s="25" t="s">
        <v>181</v>
      </c>
      <c r="C52" s="33">
        <v>5.2426674702393603</v>
      </c>
      <c r="D52" s="33">
        <v>4.4930410363293758</v>
      </c>
      <c r="E52" s="33">
        <v>4.2910381227376311</v>
      </c>
      <c r="F52" s="33">
        <v>3.916161270715719</v>
      </c>
      <c r="G52" s="33">
        <v>4.7991457680268548</v>
      </c>
      <c r="H52" s="33">
        <v>4.2411428292275923</v>
      </c>
      <c r="I52" s="33">
        <v>5.3777379401160426</v>
      </c>
      <c r="J52" s="33">
        <v>3.6830335650941781</v>
      </c>
      <c r="K52" s="34">
        <v>3.5410033512868426</v>
      </c>
    </row>
    <row r="53" spans="2:11" x14ac:dyDescent="0.25">
      <c r="B53" s="25" t="s">
        <v>182</v>
      </c>
      <c r="C53" s="33">
        <v>4.2972315210313834</v>
      </c>
      <c r="D53" s="33">
        <v>4.2692057633149298</v>
      </c>
      <c r="E53" s="33">
        <v>2.8650070298114843</v>
      </c>
      <c r="F53" s="33">
        <v>2.6849681857292249</v>
      </c>
      <c r="G53" s="33">
        <v>1.7028871879028438</v>
      </c>
      <c r="H53" s="33">
        <v>1.5285342693902533</v>
      </c>
      <c r="I53" s="33">
        <v>3.2038981270086508</v>
      </c>
      <c r="J53" s="33">
        <v>6.7620854862083482</v>
      </c>
      <c r="K53" s="34">
        <v>8.1768146890847735</v>
      </c>
    </row>
    <row r="54" spans="2:11" x14ac:dyDescent="0.25">
      <c r="B54" s="25" t="s">
        <v>183</v>
      </c>
      <c r="C54" s="33">
        <v>5.5778975652127931</v>
      </c>
      <c r="D54" s="33">
        <v>4.6192505088811169</v>
      </c>
      <c r="E54" s="33">
        <v>4.9746757961879249</v>
      </c>
      <c r="F54" s="33">
        <v>3.5270532017933935</v>
      </c>
      <c r="G54" s="33">
        <v>4.0575231801595688</v>
      </c>
      <c r="H54" s="33">
        <v>2.8653840890846345</v>
      </c>
      <c r="I54" s="33">
        <v>7.5381947225598571</v>
      </c>
      <c r="J54" s="33">
        <v>6.306411550111334</v>
      </c>
      <c r="K54" s="34">
        <v>7.4874214218439104</v>
      </c>
    </row>
    <row r="55" spans="2:11" x14ac:dyDescent="0.25">
      <c r="B55" s="25" t="s">
        <v>184</v>
      </c>
      <c r="C55" s="33">
        <v>2.3979384332497089</v>
      </c>
      <c r="D55" s="33">
        <v>3.6889200104771716</v>
      </c>
      <c r="E55" s="33">
        <v>3.8915374848118995</v>
      </c>
      <c r="F55" s="33">
        <v>3.1207899315520629</v>
      </c>
      <c r="G55" s="33">
        <v>2.9513706205297456</v>
      </c>
      <c r="H55" s="33">
        <v>2.9741696967967823</v>
      </c>
      <c r="I55" s="33">
        <v>4.8526945093187503</v>
      </c>
      <c r="J55" s="33">
        <v>3.3797147366100355</v>
      </c>
      <c r="K55" s="34">
        <v>4.5463582817311616</v>
      </c>
    </row>
    <row r="56" spans="2:11" x14ac:dyDescent="0.25">
      <c r="B56" s="25" t="s">
        <v>185</v>
      </c>
      <c r="C56" s="33">
        <v>2.9419256304318622</v>
      </c>
      <c r="D56" s="33">
        <v>5.3406894434802998</v>
      </c>
      <c r="E56" s="33">
        <v>6.3756218249944148</v>
      </c>
      <c r="F56" s="33">
        <v>5.8333657602380988</v>
      </c>
      <c r="G56" s="33">
        <v>5.7517962795612529</v>
      </c>
      <c r="H56" s="33">
        <v>6.7650454556245307</v>
      </c>
      <c r="I56" s="33">
        <v>6.6539462341228717</v>
      </c>
      <c r="J56" s="33">
        <v>5.8407567118880239</v>
      </c>
      <c r="K56" s="34">
        <v>8.4103944439897464</v>
      </c>
    </row>
    <row r="57" spans="2:11" x14ac:dyDescent="0.25">
      <c r="B57" s="25" t="s">
        <v>186</v>
      </c>
      <c r="C57" s="33">
        <v>3.2048710570977961</v>
      </c>
      <c r="D57" s="33">
        <v>4.7342562648124478</v>
      </c>
      <c r="E57" s="33">
        <v>2.932634443881144</v>
      </c>
      <c r="F57" s="33">
        <v>3.9621011039248404</v>
      </c>
      <c r="G57" s="33">
        <v>4.0463903935285765</v>
      </c>
      <c r="H57" s="33">
        <v>2.3209681513668396</v>
      </c>
      <c r="I57" s="33">
        <v>6.72196470421662</v>
      </c>
      <c r="J57" s="33">
        <v>3.5449866641184711</v>
      </c>
      <c r="K57" s="34">
        <v>4.7050087802837517</v>
      </c>
    </row>
    <row r="58" spans="2:11" x14ac:dyDescent="0.25">
      <c r="B58" s="25" t="s">
        <v>187</v>
      </c>
      <c r="C58" s="33">
        <v>3.5482460398415032</v>
      </c>
      <c r="D58" s="33">
        <v>4.4258939249540781</v>
      </c>
      <c r="E58" s="33">
        <v>5.2880100215963335</v>
      </c>
      <c r="F58" s="33">
        <v>5.0000327771260578</v>
      </c>
      <c r="G58" s="33">
        <v>5.4396236117174155</v>
      </c>
      <c r="H58" s="33">
        <v>4.1627958567415444</v>
      </c>
      <c r="I58" s="33">
        <v>7.596828003255915</v>
      </c>
      <c r="J58" s="33">
        <v>5.9130338302627097</v>
      </c>
      <c r="K58" s="34">
        <v>7.627223874195284</v>
      </c>
    </row>
    <row r="59" spans="2:11" x14ac:dyDescent="0.25">
      <c r="B59" s="25" t="s">
        <v>188</v>
      </c>
      <c r="C59" s="33">
        <v>5.9688053277744677</v>
      </c>
      <c r="D59" s="33">
        <v>4.3436628911193287</v>
      </c>
      <c r="E59" s="33">
        <v>4.9261673902073078</v>
      </c>
      <c r="F59" s="33">
        <v>5.0955430651187168</v>
      </c>
      <c r="G59" s="33">
        <v>4.7934491132118984</v>
      </c>
      <c r="H59" s="33">
        <v>3.8258219850833286</v>
      </c>
      <c r="I59" s="33">
        <v>4.9447819635588397</v>
      </c>
      <c r="J59" s="33">
        <v>4.6795570101265271</v>
      </c>
      <c r="K59" s="34">
        <v>3.5238428089973515</v>
      </c>
    </row>
    <row r="60" spans="2:11" x14ac:dyDescent="0.25">
      <c r="B60" s="25" t="s">
        <v>189</v>
      </c>
      <c r="C60" s="33">
        <v>1.7095430440395134</v>
      </c>
      <c r="D60" s="33">
        <v>3.2415533901442171</v>
      </c>
      <c r="E60" s="33">
        <v>2.8842552754944304</v>
      </c>
      <c r="F60" s="33">
        <v>3.107180198587582</v>
      </c>
      <c r="G60" s="33">
        <v>5.1239689766145267</v>
      </c>
      <c r="H60" s="33">
        <v>5.4334422978608963</v>
      </c>
      <c r="I60" s="33">
        <v>6.1706521539950225</v>
      </c>
      <c r="J60" s="33">
        <v>2.4834113401232134</v>
      </c>
      <c r="K60" s="34">
        <v>6.1899831206518066</v>
      </c>
    </row>
    <row r="61" spans="2:11" x14ac:dyDescent="0.25">
      <c r="B61" s="25" t="s">
        <v>190</v>
      </c>
      <c r="C61" s="33">
        <v>4.3436894988196562</v>
      </c>
      <c r="D61" s="33">
        <v>4.1020518264906594</v>
      </c>
      <c r="E61" s="33">
        <v>4.5710744076993048</v>
      </c>
      <c r="F61" s="33">
        <v>3.8583106511436283</v>
      </c>
      <c r="G61" s="33">
        <v>5.77829154607329</v>
      </c>
      <c r="H61" s="33">
        <v>3.7945008528916544</v>
      </c>
      <c r="I61" s="33">
        <v>8.2618305933148566</v>
      </c>
      <c r="J61" s="33">
        <v>5.0779789467514114</v>
      </c>
      <c r="K61" s="34">
        <v>11.014792429549674</v>
      </c>
    </row>
    <row r="62" spans="2:11" x14ac:dyDescent="0.25">
      <c r="B62" s="25" t="s">
        <v>191</v>
      </c>
      <c r="C62" s="33">
        <v>4.0975714459369401</v>
      </c>
      <c r="D62" s="33">
        <v>4.2022096445626183</v>
      </c>
      <c r="E62" s="33">
        <v>3.8611578990107445</v>
      </c>
      <c r="F62" s="33">
        <v>3.4164021844086894</v>
      </c>
      <c r="G62" s="33">
        <v>3.7970108202256458</v>
      </c>
      <c r="H62" s="33">
        <v>3.4350518757311095</v>
      </c>
      <c r="I62" s="33">
        <v>3.7919270612352971</v>
      </c>
      <c r="J62" s="33">
        <v>5.01212357594886</v>
      </c>
      <c r="K62" s="34">
        <v>3.9254854207229521</v>
      </c>
    </row>
    <row r="63" spans="2:11" ht="15.75" thickBot="1" x14ac:dyDescent="0.3">
      <c r="B63" s="28" t="s">
        <v>119</v>
      </c>
      <c r="C63" s="37">
        <v>4.6836433046978172</v>
      </c>
      <c r="D63" s="37">
        <v>4.43953422095709</v>
      </c>
      <c r="E63" s="37">
        <v>4.8903026035747423</v>
      </c>
      <c r="F63" s="37">
        <v>4.1995817515994505</v>
      </c>
      <c r="G63" s="37">
        <v>4.5826099996150775</v>
      </c>
      <c r="H63" s="37">
        <v>4.2280655821858186</v>
      </c>
      <c r="I63" s="37">
        <v>6.7163729957516312</v>
      </c>
      <c r="J63" s="37">
        <v>5.5745997922074491</v>
      </c>
      <c r="K63" s="38">
        <v>6.1195851832179207</v>
      </c>
    </row>
    <row r="65" spans="2:2" ht="24" x14ac:dyDescent="0.25">
      <c r="B65" s="10" t="s">
        <v>50</v>
      </c>
    </row>
  </sheetData>
  <mergeCells count="3">
    <mergeCell ref="B1:M1"/>
    <mergeCell ref="A4:I4"/>
    <mergeCell ref="A45:I4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61"/>
  <sheetViews>
    <sheetView showGridLines="0" workbookViewId="0"/>
  </sheetViews>
  <sheetFormatPr defaultRowHeight="15" x14ac:dyDescent="0.25"/>
  <cols>
    <col min="2" max="2" width="22.42578125" customWidth="1"/>
  </cols>
  <sheetData>
    <row r="1" spans="1:13" ht="18.75" x14ac:dyDescent="0.3">
      <c r="A1" s="3" t="s">
        <v>120</v>
      </c>
      <c r="B1" s="275" t="s">
        <v>247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3" spans="1:13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6"/>
    </row>
    <row r="4" spans="1:13" ht="15.75" thickBot="1" x14ac:dyDescent="0.3"/>
    <row r="5" spans="1:13" ht="52.5" customHeight="1" x14ac:dyDescent="0.25">
      <c r="B5" s="281" t="s">
        <v>235</v>
      </c>
      <c r="C5" s="282"/>
    </row>
    <row r="6" spans="1:13" s="9" customFormat="1" ht="15.75" thickBot="1" x14ac:dyDescent="0.3">
      <c r="B6" s="39" t="s">
        <v>0</v>
      </c>
      <c r="C6" s="45">
        <v>2007</v>
      </c>
    </row>
    <row r="7" spans="1:13" s="9" customFormat="1" x14ac:dyDescent="0.25">
      <c r="B7" s="22" t="s">
        <v>51</v>
      </c>
      <c r="C7" s="24">
        <v>71</v>
      </c>
    </row>
    <row r="8" spans="1:13" s="9" customFormat="1" x14ac:dyDescent="0.25">
      <c r="B8" s="25" t="s">
        <v>52</v>
      </c>
      <c r="C8" s="27">
        <v>114</v>
      </c>
    </row>
    <row r="9" spans="1:13" s="9" customFormat="1" x14ac:dyDescent="0.25">
      <c r="B9" s="25" t="s">
        <v>53</v>
      </c>
      <c r="C9" s="27">
        <v>45</v>
      </c>
    </row>
    <row r="10" spans="1:13" s="9" customFormat="1" x14ac:dyDescent="0.25">
      <c r="B10" s="25" t="s">
        <v>54</v>
      </c>
      <c r="C10" s="27">
        <v>55</v>
      </c>
    </row>
    <row r="11" spans="1:13" s="9" customFormat="1" x14ac:dyDescent="0.25">
      <c r="B11" s="25" t="s">
        <v>55</v>
      </c>
      <c r="C11" s="27">
        <v>121</v>
      </c>
    </row>
    <row r="12" spans="1:13" s="9" customFormat="1" x14ac:dyDescent="0.25">
      <c r="B12" s="25" t="s">
        <v>204</v>
      </c>
      <c r="C12" s="27">
        <v>76</v>
      </c>
    </row>
    <row r="13" spans="1:13" s="9" customFormat="1" x14ac:dyDescent="0.25">
      <c r="B13" s="25" t="s">
        <v>56</v>
      </c>
      <c r="C13" s="27">
        <v>52</v>
      </c>
    </row>
    <row r="14" spans="1:13" s="9" customFormat="1" x14ac:dyDescent="0.25">
      <c r="B14" s="25" t="s">
        <v>57</v>
      </c>
      <c r="C14" s="27">
        <v>86</v>
      </c>
    </row>
    <row r="15" spans="1:13" s="9" customFormat="1" x14ac:dyDescent="0.25">
      <c r="B15" s="25" t="s">
        <v>58</v>
      </c>
      <c r="C15" s="27">
        <v>112</v>
      </c>
    </row>
    <row r="16" spans="1:13" s="9" customFormat="1" x14ac:dyDescent="0.25">
      <c r="B16" s="25" t="s">
        <v>59</v>
      </c>
      <c r="C16" s="27" t="s">
        <v>141</v>
      </c>
    </row>
    <row r="17" spans="2:3" s="9" customFormat="1" x14ac:dyDescent="0.25">
      <c r="B17" s="25" t="s">
        <v>61</v>
      </c>
      <c r="C17" s="27">
        <v>48</v>
      </c>
    </row>
    <row r="18" spans="2:3" s="9" customFormat="1" x14ac:dyDescent="0.25">
      <c r="B18" s="25" t="s">
        <v>62</v>
      </c>
      <c r="C18" s="27">
        <v>62</v>
      </c>
    </row>
    <row r="19" spans="2:3" s="9" customFormat="1" x14ac:dyDescent="0.25">
      <c r="B19" s="25" t="s">
        <v>63</v>
      </c>
      <c r="C19" s="27">
        <v>78</v>
      </c>
    </row>
    <row r="20" spans="2:3" s="9" customFormat="1" x14ac:dyDescent="0.25">
      <c r="B20" s="25" t="s">
        <v>64</v>
      </c>
      <c r="C20" s="27">
        <v>78</v>
      </c>
    </row>
    <row r="21" spans="2:3" s="9" customFormat="1" x14ac:dyDescent="0.25">
      <c r="B21" s="25" t="s">
        <v>65</v>
      </c>
      <c r="C21" s="27">
        <v>111</v>
      </c>
    </row>
    <row r="22" spans="2:3" s="9" customFormat="1" x14ac:dyDescent="0.25">
      <c r="B22" s="25" t="s">
        <v>66</v>
      </c>
      <c r="C22" s="27" t="s">
        <v>142</v>
      </c>
    </row>
    <row r="23" spans="2:3" s="9" customFormat="1" x14ac:dyDescent="0.25">
      <c r="B23" s="25" t="s">
        <v>68</v>
      </c>
      <c r="C23" s="27">
        <v>59</v>
      </c>
    </row>
    <row r="24" spans="2:3" s="9" customFormat="1" x14ac:dyDescent="0.25">
      <c r="B24" s="25" t="s">
        <v>69</v>
      </c>
      <c r="C24" s="27">
        <v>92</v>
      </c>
    </row>
    <row r="25" spans="2:3" s="9" customFormat="1" x14ac:dyDescent="0.25">
      <c r="B25" s="25" t="s">
        <v>70</v>
      </c>
      <c r="C25" s="27">
        <v>82</v>
      </c>
    </row>
    <row r="26" spans="2:3" s="9" customFormat="1" x14ac:dyDescent="0.25">
      <c r="B26" s="25" t="s">
        <v>71</v>
      </c>
      <c r="C26" s="27">
        <v>93</v>
      </c>
    </row>
    <row r="27" spans="2:3" s="9" customFormat="1" x14ac:dyDescent="0.25">
      <c r="B27" s="25" t="s">
        <v>72</v>
      </c>
      <c r="C27" s="27">
        <v>71</v>
      </c>
    </row>
    <row r="28" spans="2:3" s="9" customFormat="1" x14ac:dyDescent="0.25">
      <c r="B28" s="25" t="s">
        <v>73</v>
      </c>
      <c r="C28" s="27">
        <v>49</v>
      </c>
    </row>
    <row r="29" spans="2:3" s="9" customFormat="1" x14ac:dyDescent="0.25">
      <c r="B29" s="25" t="s">
        <v>74</v>
      </c>
      <c r="C29" s="27">
        <v>58</v>
      </c>
    </row>
    <row r="30" spans="2:3" s="9" customFormat="1" x14ac:dyDescent="0.25">
      <c r="B30" s="25" t="s">
        <v>75</v>
      </c>
      <c r="C30" s="27">
        <v>95</v>
      </c>
    </row>
    <row r="31" spans="2:3" s="9" customFormat="1" x14ac:dyDescent="0.25">
      <c r="B31" s="25" t="s">
        <v>76</v>
      </c>
      <c r="C31" s="27">
        <v>73</v>
      </c>
    </row>
    <row r="32" spans="2:3" s="9" customFormat="1" x14ac:dyDescent="0.25">
      <c r="B32" s="25" t="s">
        <v>77</v>
      </c>
      <c r="C32" s="27">
        <v>48</v>
      </c>
    </row>
    <row r="33" spans="1:11" s="9" customFormat="1" x14ac:dyDescent="0.25">
      <c r="B33" s="25" t="s">
        <v>78</v>
      </c>
      <c r="C33" s="27">
        <v>78</v>
      </c>
    </row>
    <row r="34" spans="1:11" x14ac:dyDescent="0.25">
      <c r="B34" s="25" t="s">
        <v>79</v>
      </c>
      <c r="C34" s="27">
        <v>109</v>
      </c>
    </row>
    <row r="35" spans="1:11" ht="15.75" thickBot="1" x14ac:dyDescent="0.3">
      <c r="B35" s="28" t="s">
        <v>80</v>
      </c>
      <c r="C35" s="30">
        <v>91</v>
      </c>
    </row>
    <row r="36" spans="1:11" s="9" customFormat="1" x14ac:dyDescent="0.25">
      <c r="B36" s="41" t="s">
        <v>176</v>
      </c>
      <c r="C36" s="12"/>
    </row>
    <row r="37" spans="1:11" s="9" customFormat="1" x14ac:dyDescent="0.25">
      <c r="B37" s="11"/>
      <c r="C37" s="12"/>
    </row>
    <row r="38" spans="1:11" s="9" customFormat="1" x14ac:dyDescent="0.25">
      <c r="B38" s="11"/>
      <c r="C38" s="12"/>
    </row>
    <row r="39" spans="1:11" s="9" customFormat="1" x14ac:dyDescent="0.25">
      <c r="B39" s="11"/>
      <c r="C39" s="12"/>
    </row>
    <row r="40" spans="1:11" s="9" customFormat="1" x14ac:dyDescent="0.25">
      <c r="A40" s="267" t="s">
        <v>31</v>
      </c>
      <c r="B40" s="267"/>
      <c r="C40" s="267"/>
      <c r="D40" s="267"/>
      <c r="E40" s="267"/>
      <c r="F40" s="267"/>
      <c r="G40" s="267"/>
      <c r="H40" s="267"/>
      <c r="I40" s="267"/>
    </row>
    <row r="41" spans="1:11" ht="15.75" thickBot="1" x14ac:dyDescent="0.3"/>
    <row r="42" spans="1:11" s="9" customFormat="1" x14ac:dyDescent="0.25">
      <c r="B42" s="268" t="s">
        <v>203</v>
      </c>
      <c r="C42" s="269"/>
      <c r="D42" s="269"/>
      <c r="E42" s="269"/>
      <c r="F42" s="269"/>
      <c r="G42" s="269"/>
      <c r="H42" s="269"/>
      <c r="I42" s="270"/>
      <c r="J42"/>
      <c r="K42"/>
    </row>
    <row r="43" spans="1:11" ht="15.75" thickBot="1" x14ac:dyDescent="0.3">
      <c r="B43" s="28"/>
      <c r="C43" s="47">
        <v>2003</v>
      </c>
      <c r="D43" s="47">
        <v>2004</v>
      </c>
      <c r="E43" s="47">
        <v>2005</v>
      </c>
      <c r="F43" s="47">
        <v>2006</v>
      </c>
      <c r="G43" s="47">
        <v>2007</v>
      </c>
      <c r="H43" s="47">
        <v>2008</v>
      </c>
      <c r="I43" s="48">
        <v>2009</v>
      </c>
    </row>
    <row r="44" spans="1:11" x14ac:dyDescent="0.25">
      <c r="B44" s="40" t="s">
        <v>105</v>
      </c>
      <c r="C44" s="51">
        <v>14.8310218620745</v>
      </c>
      <c r="D44" s="51">
        <v>11.902473684796947</v>
      </c>
      <c r="E44" s="51">
        <v>9.8285575360985309</v>
      </c>
      <c r="F44" s="51">
        <v>11.738732538619381</v>
      </c>
      <c r="G44" s="51">
        <v>12.691252935876062</v>
      </c>
      <c r="H44" s="51">
        <v>12.682035501151972</v>
      </c>
      <c r="I44" s="52">
        <v>11.507002530914411</v>
      </c>
    </row>
    <row r="45" spans="1:11" x14ac:dyDescent="0.25">
      <c r="B45" s="25" t="s">
        <v>106</v>
      </c>
      <c r="C45" s="46">
        <v>14.679061827330679</v>
      </c>
      <c r="D45" s="46">
        <v>9.5378925720155348</v>
      </c>
      <c r="E45" s="46">
        <v>10.200513932406633</v>
      </c>
      <c r="F45" s="46">
        <v>8.6926860323277069</v>
      </c>
      <c r="G45" s="46">
        <v>8.6598364789704867</v>
      </c>
      <c r="H45" s="46">
        <v>8.3370667928396802</v>
      </c>
      <c r="I45" s="53">
        <v>8.1536956182015814</v>
      </c>
    </row>
    <row r="46" spans="1:11" x14ac:dyDescent="0.25">
      <c r="B46" s="25" t="s">
        <v>107</v>
      </c>
      <c r="C46" s="46">
        <v>12.773919069026675</v>
      </c>
      <c r="D46" s="46">
        <v>11.785892634461403</v>
      </c>
      <c r="E46" s="46">
        <v>11.86336765121988</v>
      </c>
      <c r="F46" s="46">
        <v>11.383838822004737</v>
      </c>
      <c r="G46" s="46">
        <v>10.143339821362474</v>
      </c>
      <c r="H46" s="46">
        <v>9.4752031914506478</v>
      </c>
      <c r="I46" s="53">
        <v>10.877943918091296</v>
      </c>
    </row>
    <row r="47" spans="1:11" x14ac:dyDescent="0.25">
      <c r="B47" s="25" t="s">
        <v>108</v>
      </c>
      <c r="C47" s="46">
        <v>14.182247744635914</v>
      </c>
      <c r="D47" s="46">
        <v>11.783073281680407</v>
      </c>
      <c r="E47" s="46">
        <v>14.184119528537476</v>
      </c>
      <c r="F47" s="46">
        <v>10.892703345117402</v>
      </c>
      <c r="G47" s="46">
        <v>11.0981597762659</v>
      </c>
      <c r="H47" s="46">
        <v>13.793125138606493</v>
      </c>
      <c r="I47" s="53">
        <v>11.364937733678714</v>
      </c>
    </row>
    <row r="48" spans="1:11" x14ac:dyDescent="0.25">
      <c r="B48" s="25" t="s">
        <v>109</v>
      </c>
      <c r="C48" s="46">
        <v>13.026534904181638</v>
      </c>
      <c r="D48" s="46">
        <v>11.782594964620822</v>
      </c>
      <c r="E48" s="46">
        <v>13.929607030156971</v>
      </c>
      <c r="F48" s="46">
        <v>16.757153096705959</v>
      </c>
      <c r="G48" s="46">
        <v>14.113768691800658</v>
      </c>
      <c r="H48" s="46">
        <v>10.005566949004701</v>
      </c>
      <c r="I48" s="53">
        <v>10.028246094050179</v>
      </c>
    </row>
    <row r="49" spans="2:9" x14ac:dyDescent="0.25">
      <c r="B49" s="25" t="s">
        <v>110</v>
      </c>
      <c r="C49" s="46">
        <v>12.994793564063064</v>
      </c>
      <c r="D49" s="46">
        <v>12.71360089297537</v>
      </c>
      <c r="E49" s="46">
        <v>15.342216684579727</v>
      </c>
      <c r="F49" s="46">
        <v>16.969487023924263</v>
      </c>
      <c r="G49" s="46">
        <v>13.114157204572543</v>
      </c>
      <c r="H49" s="46">
        <v>12.425762544120413</v>
      </c>
      <c r="I49" s="53">
        <v>8.58822354517085</v>
      </c>
    </row>
    <row r="50" spans="2:9" x14ac:dyDescent="0.25">
      <c r="B50" s="25" t="s">
        <v>111</v>
      </c>
      <c r="C50" s="46">
        <v>10.354001284470382</v>
      </c>
      <c r="D50" s="46">
        <v>10.278608506053191</v>
      </c>
      <c r="E50" s="46">
        <v>11.264162728639684</v>
      </c>
      <c r="F50" s="46">
        <v>9.8222269042139878</v>
      </c>
      <c r="G50" s="46">
        <v>10.269543366242099</v>
      </c>
      <c r="H50" s="46">
        <v>9.3680650267847305</v>
      </c>
      <c r="I50" s="53">
        <v>12.365754155235338</v>
      </c>
    </row>
    <row r="51" spans="2:9" x14ac:dyDescent="0.25">
      <c r="B51" s="25" t="s">
        <v>112</v>
      </c>
      <c r="C51" s="46">
        <v>15.255017519072654</v>
      </c>
      <c r="D51" s="46">
        <v>13.970436188868604</v>
      </c>
      <c r="E51" s="46">
        <v>13.551459520084482</v>
      </c>
      <c r="F51" s="46">
        <v>11.219090257743883</v>
      </c>
      <c r="G51" s="46">
        <v>13.455705339647254</v>
      </c>
      <c r="H51" s="46">
        <v>9.7636282540278057</v>
      </c>
      <c r="I51" s="53">
        <v>16.765875993955078</v>
      </c>
    </row>
    <row r="52" spans="2:9" x14ac:dyDescent="0.25">
      <c r="B52" s="25" t="s">
        <v>113</v>
      </c>
      <c r="C52" s="46">
        <v>12.511833264210992</v>
      </c>
      <c r="D52" s="46">
        <v>12.857347834029341</v>
      </c>
      <c r="E52" s="46">
        <v>10.39292036673783</v>
      </c>
      <c r="F52" s="46">
        <v>11.173308715140129</v>
      </c>
      <c r="G52" s="46">
        <v>12.393508581918857</v>
      </c>
      <c r="H52" s="46">
        <v>10.197952096619876</v>
      </c>
      <c r="I52" s="53">
        <v>15.349239029148166</v>
      </c>
    </row>
    <row r="53" spans="2:9" x14ac:dyDescent="0.25">
      <c r="B53" s="25" t="s">
        <v>114</v>
      </c>
      <c r="C53" s="46">
        <v>15.099190805947098</v>
      </c>
      <c r="D53" s="46">
        <v>12.340236507899419</v>
      </c>
      <c r="E53" s="46">
        <v>10.803504798334856</v>
      </c>
      <c r="F53" s="46">
        <v>14.43706618575129</v>
      </c>
      <c r="G53" s="46">
        <v>9.8271136009984765</v>
      </c>
      <c r="H53" s="46">
        <v>11.298869067657803</v>
      </c>
      <c r="I53" s="53">
        <v>11.081236060915229</v>
      </c>
    </row>
    <row r="54" spans="2:9" x14ac:dyDescent="0.25">
      <c r="B54" s="25" t="s">
        <v>115</v>
      </c>
      <c r="C54" s="46">
        <v>14.336882936849124</v>
      </c>
      <c r="D54" s="46">
        <v>15.543750814988176</v>
      </c>
      <c r="E54" s="46">
        <v>13.708281860935053</v>
      </c>
      <c r="F54" s="46">
        <v>13.872988696502897</v>
      </c>
      <c r="G54" s="46">
        <v>11.101480536756194</v>
      </c>
      <c r="H54" s="46">
        <v>12.863124064356887</v>
      </c>
      <c r="I54" s="53">
        <v>10.221347577837211</v>
      </c>
    </row>
    <row r="55" spans="2:9" x14ac:dyDescent="0.25">
      <c r="B55" s="25" t="s">
        <v>116</v>
      </c>
      <c r="C55" s="46">
        <v>11.970895767688278</v>
      </c>
      <c r="D55" s="46">
        <v>11.768600160900366</v>
      </c>
      <c r="E55" s="46">
        <v>11.398275432812454</v>
      </c>
      <c r="F55" s="46">
        <v>19.069068625713609</v>
      </c>
      <c r="G55" s="46">
        <v>18.364502390198133</v>
      </c>
      <c r="H55" s="46">
        <v>13.972293902196705</v>
      </c>
      <c r="I55" s="53">
        <v>9.1968206105680856</v>
      </c>
    </row>
    <row r="56" spans="2:9" x14ac:dyDescent="0.25">
      <c r="B56" s="25" t="s">
        <v>117</v>
      </c>
      <c r="C56" s="46">
        <v>16.443943673355975</v>
      </c>
      <c r="D56" s="46">
        <v>14.507323998136163</v>
      </c>
      <c r="E56" s="46">
        <v>14.123396080199806</v>
      </c>
      <c r="F56" s="46">
        <v>14.736824763862625</v>
      </c>
      <c r="G56" s="46">
        <v>13.060666753537172</v>
      </c>
      <c r="H56" s="46">
        <v>9.9218216516654731</v>
      </c>
      <c r="I56" s="53">
        <v>9.8876316742417849</v>
      </c>
    </row>
    <row r="57" spans="2:9" x14ac:dyDescent="0.25">
      <c r="B57" s="25" t="s">
        <v>118</v>
      </c>
      <c r="C57" s="46">
        <v>18.000892376070063</v>
      </c>
      <c r="D57" s="46">
        <v>15.340581201070394</v>
      </c>
      <c r="E57" s="46">
        <v>11.941233431749181</v>
      </c>
      <c r="F57" s="46">
        <v>15.744469931133628</v>
      </c>
      <c r="G57" s="46">
        <v>14.497930752630154</v>
      </c>
      <c r="H57" s="46">
        <v>12.804542490752777</v>
      </c>
      <c r="I57" s="53">
        <v>8.7808787269508741</v>
      </c>
    </row>
    <row r="58" spans="2:9" ht="15.75" thickBot="1" x14ac:dyDescent="0.3">
      <c r="B58" s="28" t="s">
        <v>119</v>
      </c>
      <c r="C58" s="47">
        <v>14.54</v>
      </c>
      <c r="D58" s="47">
        <v>12.78</v>
      </c>
      <c r="E58" s="47">
        <v>12.04</v>
      </c>
      <c r="F58" s="47">
        <v>13.22</v>
      </c>
      <c r="G58" s="47">
        <v>12.5</v>
      </c>
      <c r="H58" s="47">
        <v>11.31</v>
      </c>
      <c r="I58" s="48">
        <v>10.57</v>
      </c>
    </row>
    <row r="59" spans="2:9" x14ac:dyDescent="0.25">
      <c r="B59" s="41" t="s">
        <v>177</v>
      </c>
    </row>
    <row r="61" spans="2:9" x14ac:dyDescent="0.25">
      <c r="B61" s="9"/>
    </row>
  </sheetData>
  <mergeCells count="5">
    <mergeCell ref="B42:I42"/>
    <mergeCell ref="A3:I3"/>
    <mergeCell ref="A40:I40"/>
    <mergeCell ref="B1:M1"/>
    <mergeCell ref="B5:C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41"/>
  <sheetViews>
    <sheetView showGridLines="0" workbookViewId="0">
      <selection activeCell="B2" sqref="B2"/>
    </sheetView>
  </sheetViews>
  <sheetFormatPr defaultRowHeight="15" x14ac:dyDescent="0.25"/>
  <cols>
    <col min="2" max="2" width="22.42578125" bestFit="1" customWidth="1"/>
  </cols>
  <sheetData>
    <row r="1" spans="1:13" ht="22.5" customHeight="1" x14ac:dyDescent="0.3">
      <c r="A1" s="3" t="s">
        <v>311</v>
      </c>
      <c r="B1" s="275" t="s">
        <v>234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22.5" customHeight="1" x14ac:dyDescent="0.25"/>
    <row r="3" spans="1:13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6"/>
    </row>
    <row r="5" spans="1:13" s="9" customFormat="1" ht="15.75" thickBot="1" x14ac:dyDescent="0.3">
      <c r="B5" s="131" t="s">
        <v>238</v>
      </c>
    </row>
    <row r="6" spans="1:13" ht="15.75" thickBot="1" x14ac:dyDescent="0.3">
      <c r="B6" s="19" t="s">
        <v>0</v>
      </c>
      <c r="C6" s="44">
        <v>2007</v>
      </c>
    </row>
    <row r="7" spans="1:13" x14ac:dyDescent="0.25">
      <c r="B7" s="22" t="s">
        <v>51</v>
      </c>
      <c r="C7" s="24">
        <v>31.5</v>
      </c>
    </row>
    <row r="8" spans="1:13" x14ac:dyDescent="0.25">
      <c r="B8" s="25" t="s">
        <v>52</v>
      </c>
      <c r="C8" s="27">
        <v>33.5</v>
      </c>
    </row>
    <row r="9" spans="1:13" x14ac:dyDescent="0.25">
      <c r="B9" s="25" t="s">
        <v>53</v>
      </c>
      <c r="C9" s="27">
        <v>35.200000000000003</v>
      </c>
    </row>
    <row r="10" spans="1:13" x14ac:dyDescent="0.25">
      <c r="B10" s="25" t="s">
        <v>54</v>
      </c>
      <c r="C10" s="27">
        <v>35.4</v>
      </c>
    </row>
    <row r="11" spans="1:13" x14ac:dyDescent="0.25">
      <c r="B11" s="25" t="s">
        <v>55</v>
      </c>
      <c r="C11" s="27">
        <v>37.6</v>
      </c>
    </row>
    <row r="12" spans="1:13" x14ac:dyDescent="0.25">
      <c r="B12" s="25" t="s">
        <v>205</v>
      </c>
      <c r="C12" s="27">
        <v>43.1</v>
      </c>
    </row>
    <row r="13" spans="1:13" x14ac:dyDescent="0.25">
      <c r="B13" s="25" t="s">
        <v>56</v>
      </c>
      <c r="C13" s="27">
        <v>40.200000000000003</v>
      </c>
    </row>
    <row r="14" spans="1:13" x14ac:dyDescent="0.25">
      <c r="B14" s="25" t="s">
        <v>57</v>
      </c>
      <c r="C14" s="27">
        <v>12.7</v>
      </c>
    </row>
    <row r="15" spans="1:13" x14ac:dyDescent="0.25">
      <c r="B15" s="25" t="s">
        <v>58</v>
      </c>
      <c r="C15" s="27">
        <v>27.2</v>
      </c>
    </row>
    <row r="16" spans="1:13" x14ac:dyDescent="0.25">
      <c r="B16" s="25" t="s">
        <v>59</v>
      </c>
      <c r="C16" s="27" t="s">
        <v>60</v>
      </c>
    </row>
    <row r="17" spans="2:3" x14ac:dyDescent="0.25">
      <c r="B17" s="25" t="s">
        <v>61</v>
      </c>
      <c r="C17" s="27">
        <v>20.2</v>
      </c>
    </row>
    <row r="18" spans="2:3" x14ac:dyDescent="0.25">
      <c r="B18" s="25" t="s">
        <v>62</v>
      </c>
      <c r="C18" s="27">
        <v>39.5</v>
      </c>
    </row>
    <row r="19" spans="2:3" x14ac:dyDescent="0.25">
      <c r="B19" s="25" t="s">
        <v>63</v>
      </c>
      <c r="C19" s="27">
        <v>30.7</v>
      </c>
    </row>
    <row r="20" spans="2:3" x14ac:dyDescent="0.25">
      <c r="B20" s="25" t="s">
        <v>64</v>
      </c>
      <c r="C20" s="27">
        <v>30.9</v>
      </c>
    </row>
    <row r="21" spans="2:3" x14ac:dyDescent="0.25">
      <c r="B21" s="25" t="s">
        <v>65</v>
      </c>
      <c r="C21" s="27">
        <v>6.8</v>
      </c>
    </row>
    <row r="22" spans="2:3" x14ac:dyDescent="0.25">
      <c r="B22" s="25" t="s">
        <v>66</v>
      </c>
      <c r="C22" s="27" t="s">
        <v>67</v>
      </c>
    </row>
    <row r="23" spans="2:3" x14ac:dyDescent="0.25">
      <c r="B23" s="25" t="s">
        <v>68</v>
      </c>
      <c r="C23" s="27">
        <v>42.1</v>
      </c>
    </row>
    <row r="24" spans="2:3" x14ac:dyDescent="0.25">
      <c r="B24" s="25" t="s">
        <v>69</v>
      </c>
      <c r="C24" s="27">
        <v>39.799999999999997</v>
      </c>
    </row>
    <row r="25" spans="2:3" x14ac:dyDescent="0.25">
      <c r="B25" s="25" t="s">
        <v>70</v>
      </c>
      <c r="C25" s="27">
        <v>18.600000000000001</v>
      </c>
    </row>
    <row r="26" spans="2:3" x14ac:dyDescent="0.25">
      <c r="B26" s="25" t="s">
        <v>71</v>
      </c>
      <c r="C26" s="27">
        <v>22.5</v>
      </c>
    </row>
    <row r="27" spans="2:3" x14ac:dyDescent="0.25">
      <c r="B27" s="25" t="s">
        <v>72</v>
      </c>
      <c r="C27" s="27">
        <v>4.7</v>
      </c>
    </row>
    <row r="28" spans="2:3" x14ac:dyDescent="0.25">
      <c r="B28" s="25" t="s">
        <v>73</v>
      </c>
      <c r="C28" s="27">
        <v>36.1</v>
      </c>
    </row>
    <row r="29" spans="2:3" x14ac:dyDescent="0.25">
      <c r="B29" s="25" t="s">
        <v>74</v>
      </c>
      <c r="C29" s="27">
        <v>41.2</v>
      </c>
    </row>
    <row r="30" spans="2:3" x14ac:dyDescent="0.25">
      <c r="B30" s="25" t="s">
        <v>75</v>
      </c>
      <c r="C30" s="27">
        <v>51.2</v>
      </c>
    </row>
    <row r="31" spans="2:3" x14ac:dyDescent="0.25">
      <c r="B31" s="25" t="s">
        <v>76</v>
      </c>
      <c r="C31" s="27">
        <v>69.400000000000006</v>
      </c>
    </row>
    <row r="32" spans="2:3" x14ac:dyDescent="0.25">
      <c r="B32" s="25" t="s">
        <v>77</v>
      </c>
      <c r="C32" s="27">
        <v>40.299999999999997</v>
      </c>
    </row>
    <row r="33" spans="1:10" x14ac:dyDescent="0.25">
      <c r="B33" s="25" t="s">
        <v>78</v>
      </c>
      <c r="C33" s="27">
        <v>50.6</v>
      </c>
    </row>
    <row r="34" spans="1:10" x14ac:dyDescent="0.25">
      <c r="B34" s="25" t="s">
        <v>79</v>
      </c>
      <c r="C34" s="27">
        <v>18.399999999999999</v>
      </c>
    </row>
    <row r="35" spans="1:10" ht="15.75" thickBot="1" x14ac:dyDescent="0.3">
      <c r="B35" s="28" t="s">
        <v>80</v>
      </c>
      <c r="C35" s="30">
        <v>12.8</v>
      </c>
    </row>
    <row r="36" spans="1:10" x14ac:dyDescent="0.25">
      <c r="B36" s="41" t="s">
        <v>176</v>
      </c>
    </row>
    <row r="39" spans="1:10" s="9" customFormat="1" x14ac:dyDescent="0.25">
      <c r="A39" s="267" t="s">
        <v>31</v>
      </c>
      <c r="B39" s="267"/>
      <c r="C39" s="267"/>
      <c r="D39" s="267"/>
      <c r="E39" s="267"/>
      <c r="F39" s="267"/>
      <c r="G39" s="267"/>
      <c r="H39" s="267"/>
      <c r="I39" s="267"/>
    </row>
    <row r="41" spans="1:10" s="9" customFormat="1" x14ac:dyDescent="0.25">
      <c r="A41" s="2"/>
      <c r="B41" s="9" t="s">
        <v>32</v>
      </c>
      <c r="C41" s="2"/>
      <c r="D41" s="2"/>
      <c r="E41" s="2"/>
      <c r="F41" s="2"/>
      <c r="G41" s="2"/>
      <c r="H41" s="2"/>
      <c r="I41" s="2"/>
      <c r="J41" s="2"/>
    </row>
  </sheetData>
  <mergeCells count="3">
    <mergeCell ref="B1:M1"/>
    <mergeCell ref="A3:I3"/>
    <mergeCell ref="A39:I3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2"/>
  <sheetViews>
    <sheetView showGridLines="0" workbookViewId="0">
      <selection activeCell="N27" sqref="N27"/>
    </sheetView>
  </sheetViews>
  <sheetFormatPr defaultRowHeight="15" x14ac:dyDescent="0.25"/>
  <cols>
    <col min="2" max="2" width="12.5703125" customWidth="1"/>
  </cols>
  <sheetData>
    <row r="1" spans="1:16" ht="18.75" x14ac:dyDescent="0.3">
      <c r="A1" s="3" t="s">
        <v>209</v>
      </c>
      <c r="B1" s="264" t="s">
        <v>296</v>
      </c>
      <c r="C1" s="265"/>
      <c r="D1" s="265"/>
      <c r="E1" s="265"/>
      <c r="F1" s="265"/>
      <c r="G1" s="265"/>
      <c r="H1" s="265"/>
      <c r="I1" s="265"/>
      <c r="J1" s="266"/>
    </row>
    <row r="4" spans="1:16" s="9" customFormat="1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  <c r="K4" s="16"/>
      <c r="L4" s="16"/>
      <c r="M4" s="16"/>
      <c r="N4" s="16"/>
      <c r="O4" s="16"/>
      <c r="P4" s="16"/>
    </row>
    <row r="7" spans="1:16" x14ac:dyDescent="0.25">
      <c r="B7" s="41"/>
      <c r="J7" s="41"/>
    </row>
    <row r="8" spans="1:16" s="9" customFormat="1" x14ac:dyDescent="0.25">
      <c r="B8" s="9" t="s">
        <v>297</v>
      </c>
    </row>
    <row r="11" spans="1:16" s="9" customFormat="1" x14ac:dyDescent="0.25">
      <c r="A11" s="267" t="s">
        <v>31</v>
      </c>
      <c r="B11" s="267"/>
      <c r="C11" s="267"/>
      <c r="D11" s="267"/>
      <c r="E11" s="267"/>
      <c r="F11" s="267"/>
      <c r="G11" s="267"/>
      <c r="H11" s="267"/>
      <c r="I11" s="267"/>
      <c r="J11" s="6"/>
      <c r="K11" s="16"/>
    </row>
    <row r="13" spans="1:16" ht="15.75" thickBot="1" x14ac:dyDescent="0.3"/>
    <row r="14" spans="1:16" ht="18" customHeight="1" x14ac:dyDescent="0.25">
      <c r="B14" s="272" t="s">
        <v>210</v>
      </c>
      <c r="C14" s="269" t="s">
        <v>146</v>
      </c>
      <c r="D14" s="269"/>
      <c r="E14" s="269"/>
      <c r="F14" s="269"/>
      <c r="G14" s="269"/>
      <c r="H14" s="269"/>
      <c r="I14" s="269"/>
      <c r="J14" s="269"/>
      <c r="K14" s="270"/>
    </row>
    <row r="15" spans="1:16" ht="15.75" thickBot="1" x14ac:dyDescent="0.3">
      <c r="B15" s="28"/>
      <c r="C15" s="47">
        <v>2001</v>
      </c>
      <c r="D15" s="47">
        <v>2002</v>
      </c>
      <c r="E15" s="47">
        <v>2003</v>
      </c>
      <c r="F15" s="47">
        <v>2004</v>
      </c>
      <c r="G15" s="47">
        <v>2005</v>
      </c>
      <c r="H15" s="47">
        <v>2006</v>
      </c>
      <c r="I15" s="47">
        <v>2007</v>
      </c>
      <c r="J15" s="47">
        <v>2008</v>
      </c>
      <c r="K15" s="48">
        <v>2009</v>
      </c>
    </row>
    <row r="16" spans="1:16" x14ac:dyDescent="0.25">
      <c r="B16" s="22" t="s">
        <v>105</v>
      </c>
      <c r="C16" s="54">
        <v>2.3864052766581167</v>
      </c>
      <c r="D16" s="54">
        <v>2.6349852071005917</v>
      </c>
      <c r="E16" s="54">
        <v>4.0859398083660459</v>
      </c>
      <c r="F16" s="54">
        <v>4.6722728701666139</v>
      </c>
      <c r="G16" s="54">
        <v>4.6769184719571966</v>
      </c>
      <c r="H16" s="54">
        <v>6.4669732611615318</v>
      </c>
      <c r="I16" s="54">
        <v>9.960681520314548</v>
      </c>
      <c r="J16" s="54">
        <v>9.0422162068766916</v>
      </c>
      <c r="K16" s="55">
        <v>5.6215224000458903</v>
      </c>
    </row>
    <row r="17" spans="2:11" x14ac:dyDescent="0.25">
      <c r="B17" s="25" t="s">
        <v>106</v>
      </c>
      <c r="C17" s="46">
        <v>5.9</v>
      </c>
      <c r="D17" s="46">
        <v>6.1</v>
      </c>
      <c r="E17" s="46">
        <v>6.3</v>
      </c>
      <c r="F17" s="46">
        <v>7.2</v>
      </c>
      <c r="G17" s="46">
        <v>6.4</v>
      </c>
      <c r="H17" s="46">
        <v>9.5</v>
      </c>
      <c r="I17" s="46">
        <v>10.8</v>
      </c>
      <c r="J17" s="46">
        <v>9.1</v>
      </c>
      <c r="K17" s="53">
        <v>9.8000000000000007</v>
      </c>
    </row>
    <row r="18" spans="2:11" x14ac:dyDescent="0.25">
      <c r="B18" s="25" t="s">
        <v>107</v>
      </c>
      <c r="C18" s="46">
        <v>9.8000000000000007</v>
      </c>
      <c r="D18" s="46">
        <v>8.9</v>
      </c>
      <c r="E18" s="46">
        <v>10.1</v>
      </c>
      <c r="F18" s="46">
        <v>10.4</v>
      </c>
      <c r="G18" s="46">
        <v>10.7</v>
      </c>
      <c r="H18" s="46">
        <v>16.7</v>
      </c>
      <c r="I18" s="46">
        <v>18.5</v>
      </c>
      <c r="J18" s="46">
        <v>11.1</v>
      </c>
      <c r="K18" s="53">
        <v>15.1</v>
      </c>
    </row>
    <row r="19" spans="2:11" x14ac:dyDescent="0.25">
      <c r="B19" s="25" t="s">
        <v>108</v>
      </c>
      <c r="C19" s="46">
        <v>6.8</v>
      </c>
      <c r="D19" s="46">
        <v>7.3</v>
      </c>
      <c r="E19" s="46">
        <v>7.4</v>
      </c>
      <c r="F19" s="46">
        <v>7.6</v>
      </c>
      <c r="G19" s="46">
        <v>7.3</v>
      </c>
      <c r="H19" s="46">
        <v>11.6</v>
      </c>
      <c r="I19" s="46">
        <v>15.4</v>
      </c>
      <c r="J19" s="46">
        <v>12.3</v>
      </c>
      <c r="K19" s="53">
        <v>10.7</v>
      </c>
    </row>
    <row r="20" spans="2:11" x14ac:dyDescent="0.25">
      <c r="B20" s="25" t="s">
        <v>109</v>
      </c>
      <c r="C20" s="46">
        <v>5.8</v>
      </c>
      <c r="D20" s="46">
        <v>13.6</v>
      </c>
      <c r="E20" s="46">
        <v>17.399999999999999</v>
      </c>
      <c r="F20" s="46">
        <v>9.9</v>
      </c>
      <c r="G20" s="46">
        <v>7.2</v>
      </c>
      <c r="H20" s="46">
        <v>10.9</v>
      </c>
      <c r="I20" s="46">
        <v>10.9</v>
      </c>
      <c r="J20" s="46">
        <v>10.199999999999999</v>
      </c>
      <c r="K20" s="53">
        <v>8.1999999999999993</v>
      </c>
    </row>
    <row r="21" spans="2:11" x14ac:dyDescent="0.25">
      <c r="B21" s="25" t="s">
        <v>110</v>
      </c>
      <c r="C21" s="46">
        <v>11.512347533497566</v>
      </c>
      <c r="D21" s="46">
        <v>9.8582398109864151</v>
      </c>
      <c r="E21" s="46">
        <v>12.752411141835839</v>
      </c>
      <c r="F21" s="46">
        <v>10.35176930417391</v>
      </c>
      <c r="G21" s="46">
        <v>8.9151347747404515</v>
      </c>
      <c r="H21" s="46">
        <v>10.483184937333409</v>
      </c>
      <c r="I21" s="46">
        <v>12.203858480487652</v>
      </c>
      <c r="J21" s="46">
        <v>12.388263117809757</v>
      </c>
      <c r="K21" s="53">
        <v>10.031320498499682</v>
      </c>
    </row>
    <row r="22" spans="2:11" x14ac:dyDescent="0.25">
      <c r="B22" s="25" t="s">
        <v>111</v>
      </c>
      <c r="C22" s="46">
        <v>8.3000000000000007</v>
      </c>
      <c r="D22" s="46">
        <v>8.6</v>
      </c>
      <c r="E22" s="46">
        <v>8.4</v>
      </c>
      <c r="F22" s="46">
        <v>8.5</v>
      </c>
      <c r="G22" s="46">
        <v>8.9</v>
      </c>
      <c r="H22" s="46">
        <v>10.8</v>
      </c>
      <c r="I22" s="46">
        <v>20.2</v>
      </c>
      <c r="J22" s="46">
        <v>13.4</v>
      </c>
      <c r="K22" s="53">
        <v>14.5</v>
      </c>
    </row>
    <row r="23" spans="2:11" x14ac:dyDescent="0.25">
      <c r="B23" s="25" t="s">
        <v>112</v>
      </c>
      <c r="C23" s="46">
        <v>13.3</v>
      </c>
      <c r="D23" s="46">
        <v>14.5</v>
      </c>
      <c r="E23" s="46">
        <v>12.7</v>
      </c>
      <c r="F23" s="46">
        <v>12.3</v>
      </c>
      <c r="G23" s="46">
        <v>11.2</v>
      </c>
      <c r="H23" s="46">
        <v>12.7</v>
      </c>
      <c r="I23" s="46">
        <v>14.7</v>
      </c>
      <c r="J23" s="46">
        <v>15.3</v>
      </c>
      <c r="K23" s="53">
        <v>17.8</v>
      </c>
    </row>
    <row r="24" spans="2:11" x14ac:dyDescent="0.25">
      <c r="B24" s="25" t="s">
        <v>113</v>
      </c>
      <c r="C24" s="46">
        <v>7.4</v>
      </c>
      <c r="D24" s="46">
        <v>8.4</v>
      </c>
      <c r="E24" s="46">
        <v>9.6999999999999993</v>
      </c>
      <c r="F24" s="46">
        <v>9.6999999999999993</v>
      </c>
      <c r="G24" s="46">
        <v>7.1</v>
      </c>
      <c r="H24" s="46">
        <v>9.8000000000000007</v>
      </c>
      <c r="I24" s="46">
        <v>16.7</v>
      </c>
      <c r="J24" s="46">
        <v>12</v>
      </c>
      <c r="K24" s="53">
        <v>8.3000000000000007</v>
      </c>
    </row>
    <row r="25" spans="2:11" x14ac:dyDescent="0.25">
      <c r="B25" s="25" t="s">
        <v>114</v>
      </c>
      <c r="C25" s="46">
        <v>9.5</v>
      </c>
      <c r="D25" s="46">
        <v>12</v>
      </c>
      <c r="E25" s="46">
        <v>10.6</v>
      </c>
      <c r="F25" s="46">
        <v>9</v>
      </c>
      <c r="G25" s="46">
        <v>10.1</v>
      </c>
      <c r="H25" s="46">
        <v>16.7</v>
      </c>
      <c r="I25" s="46">
        <v>21.6</v>
      </c>
      <c r="J25" s="46">
        <v>21.5</v>
      </c>
      <c r="K25" s="53">
        <v>23.9</v>
      </c>
    </row>
    <row r="26" spans="2:11" x14ac:dyDescent="0.25">
      <c r="B26" s="25" t="s">
        <v>115</v>
      </c>
      <c r="C26" s="46">
        <v>8.1999999999999993</v>
      </c>
      <c r="D26" s="46">
        <v>8.3000000000000007</v>
      </c>
      <c r="E26" s="46">
        <v>8.6999999999999993</v>
      </c>
      <c r="F26" s="46">
        <v>9.8000000000000007</v>
      </c>
      <c r="G26" s="46">
        <v>7.9</v>
      </c>
      <c r="H26" s="46">
        <v>10.9</v>
      </c>
      <c r="I26" s="46">
        <v>12.7</v>
      </c>
      <c r="J26" s="46">
        <v>12.2</v>
      </c>
      <c r="K26" s="53">
        <v>14.3</v>
      </c>
    </row>
    <row r="27" spans="2:11" x14ac:dyDescent="0.25">
      <c r="B27" s="25" t="s">
        <v>116</v>
      </c>
      <c r="C27" s="46">
        <v>12.6</v>
      </c>
      <c r="D27" s="46">
        <v>9.6</v>
      </c>
      <c r="E27" s="46">
        <v>9.6999999999999993</v>
      </c>
      <c r="F27" s="46">
        <v>10.1</v>
      </c>
      <c r="G27" s="46">
        <v>8.1999999999999993</v>
      </c>
      <c r="H27" s="46">
        <v>10.9</v>
      </c>
      <c r="I27" s="46">
        <v>13.9</v>
      </c>
      <c r="J27" s="46">
        <v>10.3</v>
      </c>
      <c r="K27" s="53">
        <v>10.8</v>
      </c>
    </row>
    <row r="28" spans="2:11" x14ac:dyDescent="0.25">
      <c r="B28" s="25" t="s">
        <v>117</v>
      </c>
      <c r="C28" s="46">
        <v>11.7</v>
      </c>
      <c r="D28" s="46">
        <v>11.8</v>
      </c>
      <c r="E28" s="46">
        <v>12.6</v>
      </c>
      <c r="F28" s="46">
        <v>13.2</v>
      </c>
      <c r="G28" s="46">
        <v>10.8</v>
      </c>
      <c r="H28" s="46">
        <v>18.100000000000001</v>
      </c>
      <c r="I28" s="46">
        <v>20.3</v>
      </c>
      <c r="J28" s="46">
        <v>14.2</v>
      </c>
      <c r="K28" s="53">
        <v>17.899999999999999</v>
      </c>
    </row>
    <row r="29" spans="2:11" x14ac:dyDescent="0.25">
      <c r="B29" s="25" t="s">
        <v>118</v>
      </c>
      <c r="C29" s="46">
        <v>11.1</v>
      </c>
      <c r="D29" s="46">
        <v>12.3</v>
      </c>
      <c r="E29" s="46">
        <v>12.6</v>
      </c>
      <c r="F29" s="46">
        <v>12.1</v>
      </c>
      <c r="G29" s="46">
        <v>9.8000000000000007</v>
      </c>
      <c r="H29" s="46">
        <v>11.2</v>
      </c>
      <c r="I29" s="46">
        <v>12.8</v>
      </c>
      <c r="J29" s="46">
        <v>12.5</v>
      </c>
      <c r="K29" s="53">
        <v>14.8</v>
      </c>
    </row>
    <row r="30" spans="2:11" ht="15.75" thickBot="1" x14ac:dyDescent="0.3">
      <c r="B30" s="28" t="s">
        <v>119</v>
      </c>
      <c r="C30" s="47">
        <v>5.5926978574551818</v>
      </c>
      <c r="D30" s="47">
        <v>6.0794544273652305</v>
      </c>
      <c r="E30" s="47">
        <v>6.9317651632970447</v>
      </c>
      <c r="F30" s="47">
        <v>6.8657817109144537</v>
      </c>
      <c r="G30" s="47">
        <v>6.6400005906652737</v>
      </c>
      <c r="H30" s="47">
        <v>9.089252688003512</v>
      </c>
      <c r="I30" s="47">
        <v>11.135114648474511</v>
      </c>
      <c r="J30" s="47">
        <v>9.9955477657110325</v>
      </c>
      <c r="K30" s="48">
        <v>10.164939673527325</v>
      </c>
    </row>
    <row r="31" spans="2:11" s="9" customFormat="1" x14ac:dyDescent="0.25">
      <c r="B31" s="62" t="s">
        <v>208</v>
      </c>
      <c r="C31" s="56"/>
      <c r="D31" s="56"/>
      <c r="E31" s="56"/>
      <c r="F31" s="56"/>
      <c r="G31" s="56"/>
      <c r="H31" s="56"/>
      <c r="I31" s="56"/>
      <c r="J31" s="56"/>
      <c r="K31" s="56"/>
    </row>
    <row r="32" spans="2:11" s="9" customFormat="1" x14ac:dyDescent="0.25">
      <c r="B32" s="35"/>
      <c r="C32" s="56"/>
      <c r="D32" s="56"/>
      <c r="E32" s="56"/>
      <c r="F32" s="56"/>
      <c r="G32" s="56"/>
      <c r="H32" s="56"/>
      <c r="I32" s="56"/>
      <c r="J32" s="56"/>
      <c r="K32" s="56"/>
    </row>
    <row r="33" spans="2:11" ht="15.75" thickBot="1" x14ac:dyDescent="0.3"/>
    <row r="34" spans="2:11" x14ac:dyDescent="0.25">
      <c r="B34" s="272" t="s">
        <v>212</v>
      </c>
      <c r="C34" s="269" t="s">
        <v>148</v>
      </c>
      <c r="D34" s="269"/>
      <c r="E34" s="269"/>
      <c r="F34" s="269"/>
      <c r="G34" s="269"/>
      <c r="H34" s="269"/>
      <c r="I34" s="269"/>
      <c r="J34" s="269"/>
      <c r="K34" s="270"/>
    </row>
    <row r="35" spans="2:11" ht="15.75" thickBot="1" x14ac:dyDescent="0.3">
      <c r="B35" s="28"/>
      <c r="C35" s="47">
        <v>2001</v>
      </c>
      <c r="D35" s="47">
        <v>2002</v>
      </c>
      <c r="E35" s="47">
        <v>2003</v>
      </c>
      <c r="F35" s="47">
        <v>2004</v>
      </c>
      <c r="G35" s="47">
        <v>2005</v>
      </c>
      <c r="H35" s="47">
        <v>2006</v>
      </c>
      <c r="I35" s="47">
        <v>2007</v>
      </c>
      <c r="J35" s="47">
        <v>2008</v>
      </c>
      <c r="K35" s="48">
        <v>2009</v>
      </c>
    </row>
    <row r="36" spans="2:11" x14ac:dyDescent="0.25">
      <c r="B36" s="22" t="s">
        <v>105</v>
      </c>
      <c r="C36" s="54">
        <v>51.828499369482977</v>
      </c>
      <c r="D36" s="54">
        <v>41.691394658753708</v>
      </c>
      <c r="E36" s="54">
        <v>34.38368860055607</v>
      </c>
      <c r="F36" s="54">
        <v>39.945092656142762</v>
      </c>
      <c r="G36" s="54">
        <v>40.918163672654693</v>
      </c>
      <c r="H36" s="54">
        <v>31.327433628318584</v>
      </c>
      <c r="I36" s="54">
        <v>40.217829770068576</v>
      </c>
      <c r="J36" s="54">
        <v>38.522167487684726</v>
      </c>
      <c r="K36" s="55">
        <v>31.155015197568389</v>
      </c>
    </row>
    <row r="37" spans="2:11" x14ac:dyDescent="0.25">
      <c r="B37" s="25" t="s">
        <v>106</v>
      </c>
      <c r="C37" s="46">
        <v>64.5</v>
      </c>
      <c r="D37" s="46">
        <v>51.9</v>
      </c>
      <c r="E37" s="46">
        <v>47.4</v>
      </c>
      <c r="F37" s="46">
        <v>50.8</v>
      </c>
      <c r="G37" s="46">
        <v>48.3</v>
      </c>
      <c r="H37" s="46">
        <v>41.4</v>
      </c>
      <c r="I37" s="46">
        <v>46.9</v>
      </c>
      <c r="J37" s="46">
        <v>52</v>
      </c>
      <c r="K37" s="53">
        <v>37.200000000000003</v>
      </c>
    </row>
    <row r="38" spans="2:11" x14ac:dyDescent="0.25">
      <c r="B38" s="25" t="s">
        <v>107</v>
      </c>
      <c r="C38" s="46">
        <v>62.8</v>
      </c>
      <c r="D38" s="46">
        <v>56.5</v>
      </c>
      <c r="E38" s="46">
        <v>52.5</v>
      </c>
      <c r="F38" s="46">
        <v>56.3</v>
      </c>
      <c r="G38" s="46">
        <v>49.1</v>
      </c>
      <c r="H38" s="46">
        <v>55.1</v>
      </c>
      <c r="I38" s="46">
        <v>49.1</v>
      </c>
      <c r="J38" s="46">
        <v>56.4</v>
      </c>
      <c r="K38" s="53">
        <v>33.4</v>
      </c>
    </row>
    <row r="39" spans="2:11" x14ac:dyDescent="0.25">
      <c r="B39" s="25" t="s">
        <v>108</v>
      </c>
      <c r="C39" s="46">
        <v>59.7</v>
      </c>
      <c r="D39" s="46">
        <v>51.6</v>
      </c>
      <c r="E39" s="46">
        <v>49.4</v>
      </c>
      <c r="F39" s="46">
        <v>53.5</v>
      </c>
      <c r="G39" s="46">
        <v>51.2</v>
      </c>
      <c r="H39" s="46">
        <v>44.3</v>
      </c>
      <c r="I39" s="46">
        <v>43.7</v>
      </c>
      <c r="J39" s="46">
        <v>44.6</v>
      </c>
      <c r="K39" s="53">
        <v>28.8</v>
      </c>
    </row>
    <row r="40" spans="2:11" x14ac:dyDescent="0.25">
      <c r="B40" s="25" t="s">
        <v>109</v>
      </c>
      <c r="C40" s="46">
        <v>61.8</v>
      </c>
      <c r="D40" s="46">
        <v>40.799999999999997</v>
      </c>
      <c r="E40" s="46">
        <v>51.9</v>
      </c>
      <c r="F40" s="46">
        <v>46.8</v>
      </c>
      <c r="G40" s="46">
        <v>44.8</v>
      </c>
      <c r="H40" s="46">
        <v>41.3</v>
      </c>
      <c r="I40" s="46">
        <v>44.1</v>
      </c>
      <c r="J40" s="46">
        <v>43.3</v>
      </c>
      <c r="K40" s="53">
        <v>27.3</v>
      </c>
    </row>
    <row r="41" spans="2:11" x14ac:dyDescent="0.25">
      <c r="B41" s="25" t="s">
        <v>110</v>
      </c>
      <c r="C41" s="46">
        <v>55.86143610919936</v>
      </c>
      <c r="D41" s="46">
        <v>40.239801140517621</v>
      </c>
      <c r="E41" s="46">
        <v>38.775298391281787</v>
      </c>
      <c r="F41" s="46">
        <v>39.008134862295407</v>
      </c>
      <c r="G41" s="46">
        <v>36.404215747055176</v>
      </c>
      <c r="H41" s="46">
        <v>41.833353785740584</v>
      </c>
      <c r="I41" s="46">
        <v>45.693673695893452</v>
      </c>
      <c r="J41" s="46">
        <v>43.770091294843773</v>
      </c>
      <c r="K41" s="53">
        <v>27.041773231031542</v>
      </c>
    </row>
    <row r="42" spans="2:11" x14ac:dyDescent="0.25">
      <c r="B42" s="25" t="s">
        <v>111</v>
      </c>
      <c r="C42" s="46">
        <v>61.5</v>
      </c>
      <c r="D42" s="46">
        <v>49.9</v>
      </c>
      <c r="E42" s="46">
        <v>47.7</v>
      </c>
      <c r="F42" s="46">
        <v>47.7</v>
      </c>
      <c r="G42" s="46">
        <v>45.1</v>
      </c>
      <c r="H42" s="46">
        <v>47.6</v>
      </c>
      <c r="I42" s="46">
        <v>44.4</v>
      </c>
      <c r="J42" s="46">
        <v>44.4</v>
      </c>
      <c r="K42" s="53">
        <v>27</v>
      </c>
    </row>
    <row r="43" spans="2:11" x14ac:dyDescent="0.25">
      <c r="B43" s="25" t="s">
        <v>112</v>
      </c>
      <c r="C43" s="46">
        <v>60.8</v>
      </c>
      <c r="D43" s="46">
        <v>45.8</v>
      </c>
      <c r="E43" s="46">
        <v>48</v>
      </c>
      <c r="F43" s="46">
        <v>46.9</v>
      </c>
      <c r="G43" s="46">
        <v>47.2</v>
      </c>
      <c r="H43" s="46">
        <v>51.9</v>
      </c>
      <c r="I43" s="46">
        <v>51.3</v>
      </c>
      <c r="J43" s="46">
        <v>55.5</v>
      </c>
      <c r="K43" s="53">
        <v>43.2</v>
      </c>
    </row>
    <row r="44" spans="2:11" x14ac:dyDescent="0.25">
      <c r="B44" s="25" t="s">
        <v>113</v>
      </c>
      <c r="C44" s="46">
        <v>61.3</v>
      </c>
      <c r="D44" s="46">
        <v>53.9</v>
      </c>
      <c r="E44" s="46">
        <v>53.2</v>
      </c>
      <c r="F44" s="46">
        <v>51.4</v>
      </c>
      <c r="G44" s="46">
        <v>50.5</v>
      </c>
      <c r="H44" s="46">
        <v>45.1</v>
      </c>
      <c r="I44" s="46">
        <v>48.6</v>
      </c>
      <c r="J44" s="46">
        <v>55.5</v>
      </c>
      <c r="K44" s="53">
        <v>39.1</v>
      </c>
    </row>
    <row r="45" spans="2:11" x14ac:dyDescent="0.25">
      <c r="B45" s="25" t="s">
        <v>114</v>
      </c>
      <c r="C45" s="46">
        <v>64.099999999999994</v>
      </c>
      <c r="D45" s="46">
        <v>58.8</v>
      </c>
      <c r="E45" s="46">
        <v>52.2</v>
      </c>
      <c r="F45" s="46">
        <v>47</v>
      </c>
      <c r="G45" s="46">
        <v>46.3</v>
      </c>
      <c r="H45" s="46">
        <v>47.2</v>
      </c>
      <c r="I45" s="46">
        <v>51.9</v>
      </c>
      <c r="J45" s="46">
        <v>47.9</v>
      </c>
      <c r="K45" s="53">
        <v>35.5</v>
      </c>
    </row>
    <row r="46" spans="2:11" x14ac:dyDescent="0.25">
      <c r="B46" s="25" t="s">
        <v>115</v>
      </c>
      <c r="C46" s="46">
        <v>58.4</v>
      </c>
      <c r="D46" s="46">
        <v>43</v>
      </c>
      <c r="E46" s="46">
        <v>42.9</v>
      </c>
      <c r="F46" s="46">
        <v>43.5</v>
      </c>
      <c r="G46" s="46">
        <v>44</v>
      </c>
      <c r="H46" s="46">
        <v>46.2</v>
      </c>
      <c r="I46" s="46">
        <v>48.9</v>
      </c>
      <c r="J46" s="46">
        <v>48.7</v>
      </c>
      <c r="K46" s="53">
        <v>31.1</v>
      </c>
    </row>
    <row r="47" spans="2:11" x14ac:dyDescent="0.25">
      <c r="B47" s="25" t="s">
        <v>116</v>
      </c>
      <c r="C47" s="46">
        <v>57.2</v>
      </c>
      <c r="D47" s="46">
        <v>47.5</v>
      </c>
      <c r="E47" s="46">
        <v>40.6</v>
      </c>
      <c r="F47" s="46">
        <v>46.9</v>
      </c>
      <c r="G47" s="46">
        <v>39.700000000000003</v>
      </c>
      <c r="H47" s="46">
        <v>37.9</v>
      </c>
      <c r="I47" s="46">
        <v>46.8</v>
      </c>
      <c r="J47" s="46">
        <v>43.2</v>
      </c>
      <c r="K47" s="53">
        <v>29.1</v>
      </c>
    </row>
    <row r="48" spans="2:11" x14ac:dyDescent="0.25">
      <c r="B48" s="25" t="s">
        <v>117</v>
      </c>
      <c r="C48" s="46">
        <v>51.4</v>
      </c>
      <c r="D48" s="46">
        <v>47.2</v>
      </c>
      <c r="E48" s="46">
        <v>48.3</v>
      </c>
      <c r="F48" s="46">
        <v>55.3</v>
      </c>
      <c r="G48" s="46">
        <v>48.5</v>
      </c>
      <c r="H48" s="46">
        <v>45.5</v>
      </c>
      <c r="I48" s="46">
        <v>57.4</v>
      </c>
      <c r="J48" s="46">
        <v>54.3</v>
      </c>
      <c r="K48" s="53">
        <v>31.2</v>
      </c>
    </row>
    <row r="49" spans="2:11" x14ac:dyDescent="0.25">
      <c r="B49" s="25" t="s">
        <v>118</v>
      </c>
      <c r="C49" s="46">
        <v>62.1</v>
      </c>
      <c r="D49" s="46">
        <v>43.7</v>
      </c>
      <c r="E49" s="46">
        <v>42.1</v>
      </c>
      <c r="F49" s="46">
        <v>44.2</v>
      </c>
      <c r="G49" s="46">
        <v>42.2</v>
      </c>
      <c r="H49" s="46">
        <v>46.2</v>
      </c>
      <c r="I49" s="46">
        <v>48.8</v>
      </c>
      <c r="J49" s="46">
        <v>47.9</v>
      </c>
      <c r="K49" s="53">
        <v>33.200000000000003</v>
      </c>
    </row>
    <row r="50" spans="2:11" ht="15.75" thickBot="1" x14ac:dyDescent="0.3">
      <c r="B50" s="28" t="s">
        <v>147</v>
      </c>
      <c r="C50" s="47">
        <f>AVERAGE(C36:C49)</f>
        <v>59.520709677048742</v>
      </c>
      <c r="D50" s="47">
        <f t="shared" ref="D50:K50" si="0">AVERAGE(D36:D49)</f>
        <v>48.037942557090808</v>
      </c>
      <c r="E50" s="47">
        <f t="shared" si="0"/>
        <v>46.382784785131271</v>
      </c>
      <c r="F50" s="47">
        <f t="shared" si="0"/>
        <v>47.803801965602723</v>
      </c>
      <c r="G50" s="47">
        <f t="shared" si="0"/>
        <v>45.30159852997928</v>
      </c>
      <c r="H50" s="47">
        <f t="shared" si="0"/>
        <v>44.490056243861375</v>
      </c>
      <c r="I50" s="47">
        <f t="shared" si="0"/>
        <v>47.700821676140137</v>
      </c>
      <c r="J50" s="47">
        <f t="shared" si="0"/>
        <v>48.285161341609175</v>
      </c>
      <c r="K50" s="48">
        <f t="shared" si="0"/>
        <v>32.449770602042854</v>
      </c>
    </row>
    <row r="51" spans="2:11" ht="14.25" customHeight="1" x14ac:dyDescent="0.25">
      <c r="B51" s="62" t="s">
        <v>208</v>
      </c>
      <c r="C51" s="9"/>
      <c r="D51" s="9"/>
      <c r="E51" s="9"/>
      <c r="F51" s="9"/>
      <c r="G51" s="9"/>
      <c r="H51" s="9"/>
      <c r="I51" s="9"/>
      <c r="J51" s="9"/>
      <c r="K51" s="9"/>
    </row>
    <row r="52" spans="2:11" x14ac:dyDescent="0.25">
      <c r="B52" s="62" t="s">
        <v>211</v>
      </c>
    </row>
  </sheetData>
  <mergeCells count="5">
    <mergeCell ref="B14:K14"/>
    <mergeCell ref="B34:K34"/>
    <mergeCell ref="A4:I4"/>
    <mergeCell ref="B1:J1"/>
    <mergeCell ref="A11:I1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60"/>
  <sheetViews>
    <sheetView showGridLines="0" workbookViewId="0">
      <selection activeCell="B2" sqref="B2"/>
    </sheetView>
  </sheetViews>
  <sheetFormatPr defaultRowHeight="15" x14ac:dyDescent="0.25"/>
  <cols>
    <col min="1" max="1" width="10.7109375" style="9" customWidth="1"/>
    <col min="2" max="2" width="22.5703125" style="9" customWidth="1"/>
    <col min="3" max="3" width="10.42578125" style="9" customWidth="1"/>
    <col min="4" max="16384" width="9.140625" style="9"/>
  </cols>
  <sheetData>
    <row r="1" spans="1:19" ht="18.75" x14ac:dyDescent="0.3">
      <c r="A1" s="3" t="s">
        <v>312</v>
      </c>
      <c r="B1" s="264" t="s">
        <v>298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6"/>
    </row>
    <row r="4" spans="1:19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6"/>
      <c r="Q4" s="16"/>
    </row>
    <row r="5" spans="1:19" x14ac:dyDescent="0.25">
      <c r="A5" s="14"/>
      <c r="B5" s="14"/>
      <c r="C5" s="14"/>
    </row>
    <row r="6" spans="1:19" x14ac:dyDescent="0.25">
      <c r="A6" s="14"/>
      <c r="B6" s="14" t="s">
        <v>154</v>
      </c>
      <c r="C6" s="14"/>
    </row>
    <row r="7" spans="1:19" x14ac:dyDescent="0.25">
      <c r="A7" s="14"/>
      <c r="B7" s="14"/>
      <c r="C7" s="14"/>
    </row>
    <row r="8" spans="1:19" x14ac:dyDescent="0.25">
      <c r="A8" s="14"/>
      <c r="B8" s="14"/>
      <c r="C8" s="14"/>
    </row>
    <row r="9" spans="1:19" x14ac:dyDescent="0.25">
      <c r="A9" s="267" t="s">
        <v>31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6"/>
      <c r="Q9" s="16"/>
    </row>
    <row r="10" spans="1:19" x14ac:dyDescent="0.25">
      <c r="A10" s="14"/>
      <c r="B10" s="14"/>
      <c r="C10" s="14"/>
    </row>
    <row r="11" spans="1:19" ht="15.75" thickBot="1" x14ac:dyDescent="0.3">
      <c r="A11" s="14"/>
      <c r="B11" s="14" t="s">
        <v>249</v>
      </c>
      <c r="C11" s="14"/>
    </row>
    <row r="12" spans="1:19" ht="20.25" customHeight="1" x14ac:dyDescent="0.25">
      <c r="B12" s="134"/>
      <c r="C12" s="288" t="s">
        <v>151</v>
      </c>
      <c r="D12" s="289"/>
      <c r="E12" s="289"/>
      <c r="F12" s="290"/>
      <c r="G12" s="288" t="s">
        <v>152</v>
      </c>
      <c r="H12" s="289"/>
      <c r="I12" s="289"/>
      <c r="J12" s="290"/>
      <c r="K12" s="288" t="s">
        <v>149</v>
      </c>
      <c r="L12" s="289"/>
      <c r="M12" s="289"/>
      <c r="N12" s="290"/>
      <c r="O12" s="289" t="s">
        <v>150</v>
      </c>
      <c r="P12" s="289"/>
      <c r="Q12" s="289"/>
      <c r="R12" s="290"/>
    </row>
    <row r="13" spans="1:19" ht="15.75" thickBot="1" x14ac:dyDescent="0.3">
      <c r="B13" s="135"/>
      <c r="C13" s="136">
        <v>2007</v>
      </c>
      <c r="D13" s="137">
        <v>2008</v>
      </c>
      <c r="E13" s="137">
        <v>2009</v>
      </c>
      <c r="F13" s="138">
        <v>2010</v>
      </c>
      <c r="G13" s="136">
        <v>2007</v>
      </c>
      <c r="H13" s="137">
        <v>2008</v>
      </c>
      <c r="I13" s="137">
        <v>2009</v>
      </c>
      <c r="J13" s="138">
        <v>2010</v>
      </c>
      <c r="K13" s="136">
        <v>2007</v>
      </c>
      <c r="L13" s="137">
        <v>2008</v>
      </c>
      <c r="M13" s="137">
        <v>2009</v>
      </c>
      <c r="N13" s="138">
        <v>2010</v>
      </c>
      <c r="O13" s="139">
        <v>2007</v>
      </c>
      <c r="P13" s="140">
        <v>2008</v>
      </c>
      <c r="Q13" s="140">
        <v>2009</v>
      </c>
      <c r="R13" s="138">
        <v>2010</v>
      </c>
    </row>
    <row r="14" spans="1:19" x14ac:dyDescent="0.25">
      <c r="B14" s="141" t="s">
        <v>105</v>
      </c>
      <c r="C14" s="142">
        <v>1920</v>
      </c>
      <c r="D14" s="54">
        <v>2679</v>
      </c>
      <c r="E14" s="54">
        <v>10432</v>
      </c>
      <c r="F14" s="55">
        <v>9248</v>
      </c>
      <c r="G14" s="142">
        <v>1571</v>
      </c>
      <c r="H14" s="54">
        <v>2301</v>
      </c>
      <c r="I14" s="54">
        <v>9161</v>
      </c>
      <c r="J14" s="55">
        <v>8261</v>
      </c>
      <c r="K14" s="142">
        <f t="shared" ref="K14:L27" si="0">100/25.9*C14</f>
        <v>7413.127413127414</v>
      </c>
      <c r="L14" s="54">
        <f t="shared" si="0"/>
        <v>10343.629343629344</v>
      </c>
      <c r="M14" s="54">
        <f t="shared" ref="M14:M27" si="1">1/0.4899*E14</f>
        <v>21294.141661563583</v>
      </c>
      <c r="N14" s="55">
        <f>1/0.4966*F14</f>
        <v>18622.633910592027</v>
      </c>
      <c r="O14" s="143">
        <f t="shared" ref="O14:P27" si="2">100/25.9*G14</f>
        <v>6065.6370656370664</v>
      </c>
      <c r="P14" s="144">
        <f t="shared" si="2"/>
        <v>8884.1698841698853</v>
      </c>
      <c r="Q14" s="145">
        <f>1/0.4899*I14</f>
        <v>18699.734639722392</v>
      </c>
      <c r="R14" s="146">
        <f>1/0.4966*J14</f>
        <v>16635.118807893679</v>
      </c>
    </row>
    <row r="15" spans="1:19" x14ac:dyDescent="0.25">
      <c r="B15" s="147" t="s">
        <v>106</v>
      </c>
      <c r="C15" s="148">
        <v>1240</v>
      </c>
      <c r="D15" s="46">
        <v>1733</v>
      </c>
      <c r="E15" s="46">
        <v>3820</v>
      </c>
      <c r="F15" s="53">
        <v>3315</v>
      </c>
      <c r="G15" s="148">
        <v>1227</v>
      </c>
      <c r="H15" s="46">
        <v>1708</v>
      </c>
      <c r="I15" s="46">
        <v>3609</v>
      </c>
      <c r="J15" s="53">
        <v>3184</v>
      </c>
      <c r="K15" s="148">
        <f t="shared" si="0"/>
        <v>4787.6447876447883</v>
      </c>
      <c r="L15" s="46">
        <f t="shared" si="0"/>
        <v>6691.1196911196912</v>
      </c>
      <c r="M15" s="54">
        <f t="shared" si="1"/>
        <v>7797.5096958562972</v>
      </c>
      <c r="N15" s="55">
        <f t="shared" ref="N15:N26" si="3">1/0.4966*F15</f>
        <v>6675.392670157069</v>
      </c>
      <c r="O15" s="149">
        <f t="shared" si="2"/>
        <v>4737.4517374517382</v>
      </c>
      <c r="P15" s="150">
        <f t="shared" si="2"/>
        <v>6594.594594594595</v>
      </c>
      <c r="Q15" s="145">
        <f t="shared" ref="Q15:Q27" si="4">1/0.4899*I15</f>
        <v>7366.809552969994</v>
      </c>
      <c r="R15" s="146">
        <f t="shared" ref="R15:R27" si="5">1/0.4966*J15</f>
        <v>6411.5988723318578</v>
      </c>
    </row>
    <row r="16" spans="1:19" x14ac:dyDescent="0.25">
      <c r="B16" s="147" t="s">
        <v>107</v>
      </c>
      <c r="C16" s="148">
        <v>233</v>
      </c>
      <c r="D16" s="46">
        <v>298</v>
      </c>
      <c r="E16" s="46">
        <v>1416</v>
      </c>
      <c r="F16" s="53">
        <v>2581</v>
      </c>
      <c r="G16" s="148">
        <v>233</v>
      </c>
      <c r="H16" s="46">
        <v>298</v>
      </c>
      <c r="I16" s="46">
        <v>1405</v>
      </c>
      <c r="J16" s="53">
        <v>2507</v>
      </c>
      <c r="K16" s="148">
        <f t="shared" si="0"/>
        <v>899.61389961389966</v>
      </c>
      <c r="L16" s="46">
        <f t="shared" si="0"/>
        <v>1150.5791505791506</v>
      </c>
      <c r="M16" s="54">
        <f t="shared" si="1"/>
        <v>2890.3857930189833</v>
      </c>
      <c r="N16" s="55">
        <f t="shared" si="3"/>
        <v>5197.3419250906172</v>
      </c>
      <c r="O16" s="149">
        <f t="shared" si="2"/>
        <v>899.61389961389966</v>
      </c>
      <c r="P16" s="150">
        <f t="shared" si="2"/>
        <v>1150.5791505791506</v>
      </c>
      <c r="Q16" s="145">
        <f t="shared" si="4"/>
        <v>2867.9322310675648</v>
      </c>
      <c r="R16" s="146">
        <f>1/0.4966*J16</f>
        <v>5048.3286347160702</v>
      </c>
    </row>
    <row r="17" spans="1:18" x14ac:dyDescent="0.25">
      <c r="B17" s="147" t="s">
        <v>108</v>
      </c>
      <c r="C17" s="148">
        <v>127</v>
      </c>
      <c r="D17" s="46">
        <v>137</v>
      </c>
      <c r="E17" s="46">
        <v>3141</v>
      </c>
      <c r="F17" s="53">
        <v>1886</v>
      </c>
      <c r="G17" s="148">
        <v>127</v>
      </c>
      <c r="H17" s="46">
        <v>137</v>
      </c>
      <c r="I17" s="46">
        <v>3095</v>
      </c>
      <c r="J17" s="53">
        <v>1792</v>
      </c>
      <c r="K17" s="148">
        <f t="shared" si="0"/>
        <v>490.34749034749041</v>
      </c>
      <c r="L17" s="46">
        <f t="shared" si="0"/>
        <v>528.95752895752901</v>
      </c>
      <c r="M17" s="54">
        <f t="shared" si="1"/>
        <v>6411.5125535823636</v>
      </c>
      <c r="N17" s="55">
        <f t="shared" si="3"/>
        <v>3797.8252114377774</v>
      </c>
      <c r="O17" s="149">
        <f t="shared" si="2"/>
        <v>490.34749034749041</v>
      </c>
      <c r="P17" s="150">
        <f t="shared" si="2"/>
        <v>528.95752895752901</v>
      </c>
      <c r="Q17" s="145">
        <f t="shared" si="4"/>
        <v>6317.6158399673404</v>
      </c>
      <c r="R17" s="146">
        <f t="shared" si="5"/>
        <v>3608.5380587998393</v>
      </c>
    </row>
    <row r="18" spans="1:18" x14ac:dyDescent="0.25">
      <c r="B18" s="147" t="s">
        <v>109</v>
      </c>
      <c r="C18" s="148">
        <v>150</v>
      </c>
      <c r="D18" s="46">
        <v>135</v>
      </c>
      <c r="E18" s="46">
        <v>290</v>
      </c>
      <c r="F18" s="53">
        <v>1029</v>
      </c>
      <c r="G18" s="148">
        <v>143</v>
      </c>
      <c r="H18" s="46">
        <v>129</v>
      </c>
      <c r="I18" s="46">
        <v>282</v>
      </c>
      <c r="J18" s="53">
        <v>921</v>
      </c>
      <c r="K18" s="148">
        <f t="shared" si="0"/>
        <v>579.15057915057923</v>
      </c>
      <c r="L18" s="46">
        <f t="shared" si="0"/>
        <v>521.23552123552122</v>
      </c>
      <c r="M18" s="54">
        <f t="shared" si="1"/>
        <v>591.95754235558275</v>
      </c>
      <c r="N18" s="55">
        <f t="shared" si="3"/>
        <v>2072.0902134514704</v>
      </c>
      <c r="O18" s="149">
        <f t="shared" si="2"/>
        <v>552.12355212355214</v>
      </c>
      <c r="P18" s="150">
        <f t="shared" si="2"/>
        <v>498.06949806949808</v>
      </c>
      <c r="Q18" s="145">
        <f t="shared" si="4"/>
        <v>575.62767911818742</v>
      </c>
      <c r="R18" s="146">
        <f t="shared" si="5"/>
        <v>1854.6113572291586</v>
      </c>
    </row>
    <row r="19" spans="1:18" x14ac:dyDescent="0.25">
      <c r="B19" s="147" t="s">
        <v>110</v>
      </c>
      <c r="C19" s="148">
        <v>1261</v>
      </c>
      <c r="D19" s="46">
        <v>1719</v>
      </c>
      <c r="E19" s="46">
        <v>3016</v>
      </c>
      <c r="F19" s="53">
        <v>4122</v>
      </c>
      <c r="G19" s="148">
        <v>1148</v>
      </c>
      <c r="H19" s="46">
        <v>1594</v>
      </c>
      <c r="I19" s="46">
        <v>2864</v>
      </c>
      <c r="J19" s="53">
        <v>3839</v>
      </c>
      <c r="K19" s="148">
        <f t="shared" si="0"/>
        <v>4868.7258687258691</v>
      </c>
      <c r="L19" s="46">
        <f t="shared" si="0"/>
        <v>6637.0656370656379</v>
      </c>
      <c r="M19" s="54">
        <f t="shared" si="1"/>
        <v>6156.3584404980611</v>
      </c>
      <c r="N19" s="55">
        <f t="shared" si="3"/>
        <v>8300.4430124848986</v>
      </c>
      <c r="O19" s="149">
        <f t="shared" si="2"/>
        <v>4432.4324324324325</v>
      </c>
      <c r="P19" s="150">
        <f t="shared" si="2"/>
        <v>6154.4401544401553</v>
      </c>
      <c r="Q19" s="145">
        <f t="shared" si="4"/>
        <v>5846.091038987548</v>
      </c>
      <c r="R19" s="146">
        <f t="shared" si="5"/>
        <v>7730.5678614579147</v>
      </c>
    </row>
    <row r="20" spans="1:18" x14ac:dyDescent="0.25">
      <c r="B20" s="147" t="s">
        <v>111</v>
      </c>
      <c r="C20" s="148">
        <v>215</v>
      </c>
      <c r="D20" s="46">
        <v>587</v>
      </c>
      <c r="E20" s="46">
        <v>661</v>
      </c>
      <c r="F20" s="53">
        <v>1883</v>
      </c>
      <c r="G20" s="148">
        <v>211</v>
      </c>
      <c r="H20" s="46">
        <v>557</v>
      </c>
      <c r="I20" s="46">
        <v>651</v>
      </c>
      <c r="J20" s="53">
        <v>1813</v>
      </c>
      <c r="K20" s="148">
        <f t="shared" si="0"/>
        <v>830.11583011583014</v>
      </c>
      <c r="L20" s="46">
        <f t="shared" si="0"/>
        <v>2266.4092664092664</v>
      </c>
      <c r="M20" s="54">
        <f t="shared" si="1"/>
        <v>1349.2549499897939</v>
      </c>
      <c r="N20" s="55">
        <f t="shared" si="3"/>
        <v>3791.7841320982689</v>
      </c>
      <c r="O20" s="149">
        <f t="shared" si="2"/>
        <v>814.67181467181479</v>
      </c>
      <c r="P20" s="150">
        <f t="shared" si="2"/>
        <v>2150.5791505791508</v>
      </c>
      <c r="Q20" s="145">
        <f t="shared" si="4"/>
        <v>1328.8426209430495</v>
      </c>
      <c r="R20" s="146">
        <f t="shared" si="5"/>
        <v>3650.8256141764</v>
      </c>
    </row>
    <row r="21" spans="1:18" x14ac:dyDescent="0.25">
      <c r="B21" s="147" t="s">
        <v>112</v>
      </c>
      <c r="C21" s="148">
        <v>805</v>
      </c>
      <c r="D21" s="46">
        <v>657</v>
      </c>
      <c r="E21" s="46">
        <v>1481</v>
      </c>
      <c r="F21" s="53">
        <v>1561</v>
      </c>
      <c r="G21" s="148">
        <v>790</v>
      </c>
      <c r="H21" s="46">
        <v>640</v>
      </c>
      <c r="I21" s="46">
        <v>1422</v>
      </c>
      <c r="J21" s="53">
        <v>1476</v>
      </c>
      <c r="K21" s="148">
        <f t="shared" si="0"/>
        <v>3108.1081081081084</v>
      </c>
      <c r="L21" s="46">
        <f t="shared" si="0"/>
        <v>2536.6795366795368</v>
      </c>
      <c r="M21" s="54">
        <f t="shared" si="1"/>
        <v>3023.0659318228209</v>
      </c>
      <c r="N21" s="55">
        <f t="shared" si="3"/>
        <v>3143.3749496576725</v>
      </c>
      <c r="O21" s="149">
        <f t="shared" si="2"/>
        <v>3050.1930501930506</v>
      </c>
      <c r="P21" s="150">
        <f t="shared" si="2"/>
        <v>2471.0424710424713</v>
      </c>
      <c r="Q21" s="145">
        <f t="shared" si="4"/>
        <v>2902.6331904470298</v>
      </c>
      <c r="R21" s="146">
        <f t="shared" si="5"/>
        <v>2972.2110350382604</v>
      </c>
    </row>
    <row r="22" spans="1:18" x14ac:dyDescent="0.25">
      <c r="B22" s="147" t="s">
        <v>113</v>
      </c>
      <c r="C22" s="148">
        <v>591</v>
      </c>
      <c r="D22" s="46">
        <v>633</v>
      </c>
      <c r="E22" s="46">
        <v>1265</v>
      </c>
      <c r="F22" s="53">
        <v>1315</v>
      </c>
      <c r="G22" s="148">
        <v>569</v>
      </c>
      <c r="H22" s="46">
        <v>612</v>
      </c>
      <c r="I22" s="46">
        <v>1205</v>
      </c>
      <c r="J22" s="53">
        <v>1231</v>
      </c>
      <c r="K22" s="148">
        <f t="shared" si="0"/>
        <v>2281.8532818532822</v>
      </c>
      <c r="L22" s="46">
        <f t="shared" si="0"/>
        <v>2444.0154440154442</v>
      </c>
      <c r="M22" s="54">
        <f t="shared" si="1"/>
        <v>2582.1596244131456</v>
      </c>
      <c r="N22" s="55">
        <f t="shared" si="3"/>
        <v>2648.0064438179625</v>
      </c>
      <c r="O22" s="149">
        <f t="shared" si="2"/>
        <v>2196.9111969111973</v>
      </c>
      <c r="P22" s="150">
        <f t="shared" si="2"/>
        <v>2362.934362934363</v>
      </c>
      <c r="Q22" s="145">
        <f t="shared" si="4"/>
        <v>2459.6856501326802</v>
      </c>
      <c r="R22" s="146">
        <f t="shared" si="5"/>
        <v>2478.8562223117201</v>
      </c>
    </row>
    <row r="23" spans="1:18" x14ac:dyDescent="0.25">
      <c r="B23" s="147" t="s">
        <v>114</v>
      </c>
      <c r="C23" s="148">
        <v>526</v>
      </c>
      <c r="D23" s="46">
        <v>641</v>
      </c>
      <c r="E23" s="46">
        <v>1295</v>
      </c>
      <c r="F23" s="53">
        <v>2148</v>
      </c>
      <c r="G23" s="148">
        <v>52</v>
      </c>
      <c r="H23" s="46">
        <v>547</v>
      </c>
      <c r="I23" s="46">
        <v>1236</v>
      </c>
      <c r="J23" s="53">
        <v>2075</v>
      </c>
      <c r="K23" s="148">
        <f t="shared" si="0"/>
        <v>2030.8880308880309</v>
      </c>
      <c r="L23" s="46">
        <f t="shared" si="0"/>
        <v>2474.9034749034749</v>
      </c>
      <c r="M23" s="54">
        <f t="shared" si="1"/>
        <v>2643.3966115533781</v>
      </c>
      <c r="N23" s="55">
        <f t="shared" si="3"/>
        <v>4325.4128070882007</v>
      </c>
      <c r="O23" s="149">
        <f t="shared" si="2"/>
        <v>200.77220077220079</v>
      </c>
      <c r="P23" s="150">
        <f t="shared" si="2"/>
        <v>2111.969111969112</v>
      </c>
      <c r="Q23" s="145">
        <f t="shared" si="4"/>
        <v>2522.9638701775871</v>
      </c>
      <c r="R23" s="146">
        <f t="shared" si="5"/>
        <v>4178.4132098268228</v>
      </c>
    </row>
    <row r="24" spans="1:18" x14ac:dyDescent="0.25">
      <c r="B24" s="147" t="s">
        <v>115</v>
      </c>
      <c r="C24" s="148">
        <v>1756</v>
      </c>
      <c r="D24" s="46">
        <v>2184</v>
      </c>
      <c r="E24" s="46">
        <v>10046</v>
      </c>
      <c r="F24" s="53">
        <v>7091</v>
      </c>
      <c r="G24" s="148">
        <v>1677</v>
      </c>
      <c r="H24" s="46">
        <v>2058</v>
      </c>
      <c r="I24" s="46">
        <v>8691</v>
      </c>
      <c r="J24" s="53">
        <v>6301</v>
      </c>
      <c r="K24" s="148">
        <f t="shared" si="0"/>
        <v>6779.9227799227801</v>
      </c>
      <c r="L24" s="46">
        <f t="shared" si="0"/>
        <v>8432.4324324324334</v>
      </c>
      <c r="M24" s="54">
        <f t="shared" si="1"/>
        <v>20506.225760359255</v>
      </c>
      <c r="N24" s="55">
        <f t="shared" si="3"/>
        <v>14279.097865485302</v>
      </c>
      <c r="O24" s="149">
        <f t="shared" si="2"/>
        <v>6474.9034749034754</v>
      </c>
      <c r="P24" s="150">
        <f t="shared" si="2"/>
        <v>7945.9459459459467</v>
      </c>
      <c r="Q24" s="145">
        <f t="shared" si="4"/>
        <v>17740.355174525412</v>
      </c>
      <c r="R24" s="146">
        <f t="shared" si="5"/>
        <v>12688.280306081355</v>
      </c>
    </row>
    <row r="25" spans="1:18" x14ac:dyDescent="0.25">
      <c r="B25" s="147" t="s">
        <v>116</v>
      </c>
      <c r="C25" s="148">
        <v>280</v>
      </c>
      <c r="D25" s="46">
        <v>502</v>
      </c>
      <c r="E25" s="46">
        <v>2129</v>
      </c>
      <c r="F25" s="53">
        <v>3759</v>
      </c>
      <c r="G25" s="148">
        <v>275</v>
      </c>
      <c r="H25" s="46">
        <v>482</v>
      </c>
      <c r="I25" s="46">
        <v>2029</v>
      </c>
      <c r="J25" s="53">
        <v>3582</v>
      </c>
      <c r="K25" s="148">
        <f t="shared" si="0"/>
        <v>1081.0810810810813</v>
      </c>
      <c r="L25" s="46">
        <f t="shared" si="0"/>
        <v>1938.2239382239384</v>
      </c>
      <c r="M25" s="54">
        <f t="shared" si="1"/>
        <v>4345.7848540518471</v>
      </c>
      <c r="N25" s="55">
        <f t="shared" si="3"/>
        <v>7569.4724124043505</v>
      </c>
      <c r="O25" s="149">
        <f t="shared" si="2"/>
        <v>1061.7760617760619</v>
      </c>
      <c r="P25" s="150">
        <f t="shared" si="2"/>
        <v>1861.0038610038612</v>
      </c>
      <c r="Q25" s="145">
        <f t="shared" si="4"/>
        <v>4141.6615635844046</v>
      </c>
      <c r="R25" s="146">
        <f>1/0.4966*J25</f>
        <v>7213.0487313733393</v>
      </c>
    </row>
    <row r="26" spans="1:18" x14ac:dyDescent="0.25">
      <c r="B26" s="147" t="s">
        <v>117</v>
      </c>
      <c r="C26" s="148">
        <v>3022</v>
      </c>
      <c r="D26" s="46">
        <v>2181</v>
      </c>
      <c r="E26" s="46">
        <v>3392</v>
      </c>
      <c r="F26" s="53">
        <v>5543</v>
      </c>
      <c r="G26" s="148">
        <v>2948</v>
      </c>
      <c r="H26" s="46">
        <v>1933</v>
      </c>
      <c r="I26" s="46">
        <v>3255</v>
      </c>
      <c r="J26" s="53">
        <v>5026</v>
      </c>
      <c r="K26" s="148">
        <f t="shared" si="0"/>
        <v>11667.953667953669</v>
      </c>
      <c r="L26" s="46">
        <f t="shared" si="0"/>
        <v>8420.8494208494212</v>
      </c>
      <c r="M26" s="54">
        <f t="shared" si="1"/>
        <v>6923.8620126556434</v>
      </c>
      <c r="N26" s="55">
        <f t="shared" si="3"/>
        <v>11161.900926298833</v>
      </c>
      <c r="O26" s="149">
        <f t="shared" si="2"/>
        <v>11382.239382239382</v>
      </c>
      <c r="P26" s="150">
        <f t="shared" si="2"/>
        <v>7463.3204633204641</v>
      </c>
      <c r="Q26" s="145">
        <f t="shared" si="4"/>
        <v>6644.2131047152479</v>
      </c>
      <c r="R26" s="146">
        <f t="shared" si="5"/>
        <v>10120.821586790174</v>
      </c>
    </row>
    <row r="27" spans="1:18" x14ac:dyDescent="0.25">
      <c r="B27" s="147" t="s">
        <v>118</v>
      </c>
      <c r="C27" s="148">
        <v>2477</v>
      </c>
      <c r="D27" s="46">
        <v>2592</v>
      </c>
      <c r="E27" s="46">
        <v>7365</v>
      </c>
      <c r="F27" s="53">
        <v>8920</v>
      </c>
      <c r="G27" s="148">
        <v>2307</v>
      </c>
      <c r="H27" s="46">
        <v>2391</v>
      </c>
      <c r="I27" s="46">
        <v>6949</v>
      </c>
      <c r="J27" s="53">
        <v>8383</v>
      </c>
      <c r="K27" s="148">
        <f t="shared" si="0"/>
        <v>9563.7065637065643</v>
      </c>
      <c r="L27" s="46">
        <f t="shared" si="0"/>
        <v>10007.722007722008</v>
      </c>
      <c r="M27" s="54">
        <f t="shared" si="1"/>
        <v>15033.680342927128</v>
      </c>
      <c r="N27" s="55">
        <f>1/0.4966*F27</f>
        <v>17962.142569472417</v>
      </c>
      <c r="O27" s="149">
        <f t="shared" si="2"/>
        <v>8907.3359073359079</v>
      </c>
      <c r="P27" s="150">
        <f t="shared" si="2"/>
        <v>9231.660231660233</v>
      </c>
      <c r="Q27" s="145">
        <f t="shared" si="4"/>
        <v>14184.527454582567</v>
      </c>
      <c r="R27" s="146">
        <f t="shared" si="5"/>
        <v>16880.789367700363</v>
      </c>
    </row>
    <row r="28" spans="1:18" ht="15.75" thickBot="1" x14ac:dyDescent="0.3">
      <c r="B28" s="151" t="s">
        <v>213</v>
      </c>
      <c r="C28" s="152">
        <f>SUM(C14:C27)</f>
        <v>14603</v>
      </c>
      <c r="D28" s="153">
        <f>SUM(D14:D27)</f>
        <v>16678</v>
      </c>
      <c r="E28" s="153">
        <f>SUM(E14:E27)</f>
        <v>49749</v>
      </c>
      <c r="F28" s="154">
        <f>SUM(F14:F27)</f>
        <v>54401</v>
      </c>
      <c r="G28" s="152">
        <f>SUM(G14:G27)</f>
        <v>13278</v>
      </c>
      <c r="H28" s="153">
        <f t="shared" ref="H28:P28" si="6">SUM(H14:H27)</f>
        <v>15387</v>
      </c>
      <c r="I28" s="153">
        <f>SUM(I14:I27)</f>
        <v>45854</v>
      </c>
      <c r="J28" s="154">
        <f>SUM(J14:J27)</f>
        <v>50391</v>
      </c>
      <c r="K28" s="152">
        <f>SUM(K14:K27)</f>
        <v>56382.239382239393</v>
      </c>
      <c r="L28" s="153">
        <f t="shared" si="6"/>
        <v>64393.822393822396</v>
      </c>
      <c r="M28" s="153">
        <f>SUM(M14:M27)</f>
        <v>101549.29577464788</v>
      </c>
      <c r="N28" s="154">
        <f>SUM(N14:N27)</f>
        <v>109546.91904953685</v>
      </c>
      <c r="O28" s="155">
        <f t="shared" si="6"/>
        <v>51266.409266409275</v>
      </c>
      <c r="P28" s="156">
        <f t="shared" si="6"/>
        <v>59409.26640926642</v>
      </c>
      <c r="Q28" s="157">
        <f>SUM(Q14:Q27)</f>
        <v>93598.693610941002</v>
      </c>
      <c r="R28" s="158">
        <f>SUM(R14:R27)</f>
        <v>101472.00966572696</v>
      </c>
    </row>
    <row r="29" spans="1:18" x14ac:dyDescent="0.25">
      <c r="A29" s="14"/>
      <c r="B29" s="41" t="s">
        <v>196</v>
      </c>
    </row>
    <row r="30" spans="1:18" x14ac:dyDescent="0.25">
      <c r="A30" s="14"/>
      <c r="B30" s="159" t="s">
        <v>153</v>
      </c>
    </row>
    <row r="31" spans="1:18" x14ac:dyDescent="0.25">
      <c r="A31" s="14"/>
      <c r="B31" s="14"/>
    </row>
    <row r="32" spans="1:18" ht="15.75" thickBot="1" x14ac:dyDescent="0.3">
      <c r="B32" s="160" t="s">
        <v>250</v>
      </c>
    </row>
    <row r="33" spans="2:12" ht="42" customHeight="1" x14ac:dyDescent="0.25">
      <c r="B33" s="161"/>
      <c r="C33" s="283" t="s">
        <v>251</v>
      </c>
      <c r="D33" s="284"/>
      <c r="E33" s="283" t="s">
        <v>150</v>
      </c>
      <c r="F33" s="284"/>
    </row>
    <row r="34" spans="2:12" ht="15.75" thickBot="1" x14ac:dyDescent="0.3">
      <c r="B34" s="162"/>
      <c r="C34" s="163">
        <v>2003</v>
      </c>
      <c r="D34" s="164">
        <v>2004</v>
      </c>
      <c r="E34" s="163">
        <v>2003</v>
      </c>
      <c r="F34" s="164">
        <v>2004</v>
      </c>
    </row>
    <row r="35" spans="2:12" x14ac:dyDescent="0.25">
      <c r="B35" s="165" t="s">
        <v>252</v>
      </c>
      <c r="C35" s="166">
        <v>7685.7</v>
      </c>
      <c r="D35" s="167">
        <v>5181.5999999999995</v>
      </c>
      <c r="E35" s="166">
        <v>26640.20797227036</v>
      </c>
      <c r="F35" s="167">
        <v>20209.048361934474</v>
      </c>
    </row>
    <row r="36" spans="2:12" x14ac:dyDescent="0.25">
      <c r="B36" s="168" t="s">
        <v>253</v>
      </c>
      <c r="C36" s="169">
        <v>1189.4000000000001</v>
      </c>
      <c r="D36" s="170">
        <v>1212.5999999999999</v>
      </c>
      <c r="E36" s="169">
        <v>4122.7036395147315</v>
      </c>
      <c r="F36" s="170">
        <v>4729.329173166926</v>
      </c>
    </row>
    <row r="37" spans="2:12" x14ac:dyDescent="0.25">
      <c r="B37" s="168" t="s">
        <v>254</v>
      </c>
      <c r="C37" s="169">
        <v>4207.5</v>
      </c>
      <c r="D37" s="170">
        <v>4518.2</v>
      </c>
      <c r="E37" s="169">
        <v>14584.055459272095</v>
      </c>
      <c r="F37" s="170">
        <v>17621.684867394695</v>
      </c>
    </row>
    <row r="38" spans="2:12" x14ac:dyDescent="0.25">
      <c r="B38" s="168" t="s">
        <v>255</v>
      </c>
      <c r="C38" s="169">
        <v>1995</v>
      </c>
      <c r="D38" s="170">
        <v>1652</v>
      </c>
      <c r="E38" s="169">
        <v>6915.0779896013855</v>
      </c>
      <c r="F38" s="170">
        <v>6443.0577223088922</v>
      </c>
    </row>
    <row r="39" spans="2:12" x14ac:dyDescent="0.25">
      <c r="B39" s="168" t="s">
        <v>256</v>
      </c>
      <c r="C39" s="169">
        <v>1499.3</v>
      </c>
      <c r="D39" s="170">
        <v>3616.2</v>
      </c>
      <c r="E39" s="169">
        <v>5196.8804159445399</v>
      </c>
      <c r="F39" s="170">
        <v>14103.744149765989</v>
      </c>
    </row>
    <row r="40" spans="2:12" x14ac:dyDescent="0.25">
      <c r="B40" s="168" t="s">
        <v>257</v>
      </c>
      <c r="C40" s="169">
        <v>5378.8</v>
      </c>
      <c r="D40" s="170">
        <v>2346</v>
      </c>
      <c r="E40" s="169">
        <v>18644.020797227036</v>
      </c>
      <c r="F40" s="170">
        <v>9149.7659906396257</v>
      </c>
    </row>
    <row r="41" spans="2:12" x14ac:dyDescent="0.25">
      <c r="B41" s="168" t="s">
        <v>258</v>
      </c>
      <c r="C41" s="169">
        <v>3049.8</v>
      </c>
      <c r="D41" s="170">
        <v>4416</v>
      </c>
      <c r="E41" s="169">
        <v>10571.230502599652</v>
      </c>
      <c r="F41" s="170">
        <v>17223.088923556941</v>
      </c>
    </row>
    <row r="42" spans="2:12" x14ac:dyDescent="0.25">
      <c r="B42" s="168" t="s">
        <v>259</v>
      </c>
      <c r="C42" s="169">
        <v>2994.6000000000004</v>
      </c>
      <c r="D42" s="170">
        <v>1324.4</v>
      </c>
      <c r="E42" s="169">
        <v>10379.896013864818</v>
      </c>
      <c r="F42" s="170">
        <v>5165.3666146645874</v>
      </c>
    </row>
    <row r="43" spans="2:12" ht="15.75" thickBot="1" x14ac:dyDescent="0.3">
      <c r="B43" s="171" t="s">
        <v>260</v>
      </c>
      <c r="C43" s="172">
        <v>28000.1</v>
      </c>
      <c r="D43" s="158">
        <v>24267</v>
      </c>
      <c r="E43" s="172">
        <v>97054.072790294624</v>
      </c>
      <c r="F43" s="158">
        <v>94645.085803432128</v>
      </c>
    </row>
    <row r="44" spans="2:12" x14ac:dyDescent="0.25">
      <c r="B44" s="159" t="s">
        <v>261</v>
      </c>
      <c r="C44" s="41">
        <v>28.85</v>
      </c>
      <c r="D44" s="41">
        <v>25.64</v>
      </c>
      <c r="E44" s="41"/>
      <c r="F44" s="41"/>
    </row>
    <row r="45" spans="2:12" x14ac:dyDescent="0.25">
      <c r="B45" s="41" t="s">
        <v>196</v>
      </c>
    </row>
    <row r="47" spans="2:12" ht="15.75" thickBot="1" x14ac:dyDescent="0.3">
      <c r="B47" s="160" t="s">
        <v>262</v>
      </c>
    </row>
    <row r="48" spans="2:12" x14ac:dyDescent="0.25">
      <c r="B48" s="161"/>
      <c r="C48" s="285" t="s">
        <v>151</v>
      </c>
      <c r="D48" s="286"/>
      <c r="E48" s="286"/>
      <c r="F48" s="286"/>
      <c r="G48" s="287"/>
      <c r="H48" s="285" t="s">
        <v>149</v>
      </c>
      <c r="I48" s="286"/>
      <c r="J48" s="286"/>
      <c r="K48" s="286"/>
      <c r="L48" s="287"/>
    </row>
    <row r="49" spans="2:12" ht="15.75" thickBot="1" x14ac:dyDescent="0.3">
      <c r="B49" s="173"/>
      <c r="C49" s="174">
        <v>1998</v>
      </c>
      <c r="D49" s="175">
        <v>1999</v>
      </c>
      <c r="E49" s="175">
        <v>2000</v>
      </c>
      <c r="F49" s="175">
        <v>2001</v>
      </c>
      <c r="G49" s="176">
        <v>2002</v>
      </c>
      <c r="H49" s="174">
        <v>1998</v>
      </c>
      <c r="I49" s="175">
        <v>1999</v>
      </c>
      <c r="J49" s="175">
        <v>2000</v>
      </c>
      <c r="K49" s="175">
        <v>2001</v>
      </c>
      <c r="L49" s="176">
        <v>2002</v>
      </c>
    </row>
    <row r="50" spans="2:12" x14ac:dyDescent="0.25">
      <c r="B50" s="177" t="s">
        <v>263</v>
      </c>
      <c r="C50" s="178">
        <v>11194</v>
      </c>
      <c r="D50" s="179">
        <v>12226</v>
      </c>
      <c r="E50" s="179">
        <v>15118</v>
      </c>
      <c r="F50" s="179">
        <v>3293</v>
      </c>
      <c r="G50" s="180">
        <v>12858</v>
      </c>
      <c r="H50" s="166">
        <v>26728.748806112701</v>
      </c>
      <c r="I50" s="181">
        <v>30641.604010025065</v>
      </c>
      <c r="J50" s="181">
        <v>39369.791666666672</v>
      </c>
      <c r="K50" s="181">
        <v>9600.5830903790102</v>
      </c>
      <c r="L50" s="167">
        <v>33659.685863874343</v>
      </c>
    </row>
    <row r="51" spans="2:12" x14ac:dyDescent="0.25">
      <c r="B51" s="182" t="s">
        <v>253</v>
      </c>
      <c r="C51" s="183">
        <v>590</v>
      </c>
      <c r="D51" s="184">
        <v>2101</v>
      </c>
      <c r="E51" s="184">
        <v>1717</v>
      </c>
      <c r="F51" s="184">
        <v>1064</v>
      </c>
      <c r="G51" s="185">
        <v>1601</v>
      </c>
      <c r="H51" s="169">
        <v>1408.7870105062082</v>
      </c>
      <c r="I51" s="186">
        <v>5265.6641604010028</v>
      </c>
      <c r="J51" s="186">
        <v>4471.354166666667</v>
      </c>
      <c r="K51" s="186">
        <v>3102.0408163265311</v>
      </c>
      <c r="L51" s="170">
        <v>4191.0994764397901</v>
      </c>
    </row>
    <row r="52" spans="2:12" x14ac:dyDescent="0.25">
      <c r="B52" s="182" t="s">
        <v>264</v>
      </c>
      <c r="C52" s="183">
        <v>1712</v>
      </c>
      <c r="D52" s="184">
        <v>2249</v>
      </c>
      <c r="E52" s="184">
        <v>854</v>
      </c>
      <c r="F52" s="184">
        <v>603</v>
      </c>
      <c r="G52" s="185">
        <v>3511</v>
      </c>
      <c r="H52" s="169">
        <v>4087.8701050620816</v>
      </c>
      <c r="I52" s="186">
        <v>5636.5914786967423</v>
      </c>
      <c r="J52" s="186">
        <v>2223.9583333333335</v>
      </c>
      <c r="K52" s="186">
        <v>1758.0174927113703</v>
      </c>
      <c r="L52" s="170">
        <v>9191.099476439791</v>
      </c>
    </row>
    <row r="53" spans="2:12" x14ac:dyDescent="0.25">
      <c r="B53" s="182" t="s">
        <v>265</v>
      </c>
      <c r="C53" s="183">
        <v>892</v>
      </c>
      <c r="D53" s="184">
        <v>1921</v>
      </c>
      <c r="E53" s="184">
        <v>3436</v>
      </c>
      <c r="F53" s="184">
        <v>1532</v>
      </c>
      <c r="G53" s="185">
        <v>1141</v>
      </c>
      <c r="H53" s="169">
        <v>2129.8949379178603</v>
      </c>
      <c r="I53" s="186">
        <v>4814.5363408521307</v>
      </c>
      <c r="J53" s="186">
        <v>8947.9166666666679</v>
      </c>
      <c r="K53" s="186">
        <v>4466.4723032069978</v>
      </c>
      <c r="L53" s="170">
        <v>2986.9109947643979</v>
      </c>
    </row>
    <row r="54" spans="2:12" x14ac:dyDescent="0.25">
      <c r="B54" s="182" t="s">
        <v>266</v>
      </c>
      <c r="C54" s="183">
        <v>1287</v>
      </c>
      <c r="D54" s="184">
        <v>3541</v>
      </c>
      <c r="E54" s="184">
        <v>2377</v>
      </c>
      <c r="F54" s="184">
        <v>1337</v>
      </c>
      <c r="G54" s="185">
        <v>2471</v>
      </c>
      <c r="H54" s="169">
        <v>3073.0659025787963</v>
      </c>
      <c r="I54" s="186">
        <v>8874.6867167919809</v>
      </c>
      <c r="J54" s="186">
        <v>6190.104166666667</v>
      </c>
      <c r="K54" s="186">
        <v>3897.9591836734699</v>
      </c>
      <c r="L54" s="170">
        <v>6468.586387434555</v>
      </c>
    </row>
    <row r="55" spans="2:12" x14ac:dyDescent="0.25">
      <c r="B55" s="182" t="s">
        <v>267</v>
      </c>
      <c r="C55" s="183">
        <v>2416</v>
      </c>
      <c r="D55" s="184">
        <v>1912</v>
      </c>
      <c r="E55" s="184">
        <v>4615</v>
      </c>
      <c r="F55" s="184">
        <v>3236</v>
      </c>
      <c r="G55" s="185">
        <v>2958</v>
      </c>
      <c r="H55" s="169">
        <v>5768.8634192932186</v>
      </c>
      <c r="I55" s="186">
        <v>4791.979949874687</v>
      </c>
      <c r="J55" s="186">
        <v>12018.229166666668</v>
      </c>
      <c r="K55" s="186">
        <v>9434.4023323615165</v>
      </c>
      <c r="L55" s="170">
        <v>7743.4554973821987</v>
      </c>
    </row>
    <row r="56" spans="2:12" x14ac:dyDescent="0.25">
      <c r="B56" s="182" t="s">
        <v>268</v>
      </c>
      <c r="C56" s="183">
        <v>4407</v>
      </c>
      <c r="D56" s="184">
        <v>3746</v>
      </c>
      <c r="E56" s="184">
        <v>5267</v>
      </c>
      <c r="F56" s="184">
        <v>2689</v>
      </c>
      <c r="G56" s="185">
        <v>5667</v>
      </c>
      <c r="H56" s="169">
        <v>10522.922636103151</v>
      </c>
      <c r="I56" s="186">
        <v>9388.4711779448626</v>
      </c>
      <c r="J56" s="186">
        <v>13716.145833333336</v>
      </c>
      <c r="K56" s="186">
        <v>7839.6501457725954</v>
      </c>
      <c r="L56" s="170">
        <v>14835.078534031412</v>
      </c>
    </row>
    <row r="57" spans="2:12" x14ac:dyDescent="0.25">
      <c r="B57" s="182" t="s">
        <v>269</v>
      </c>
      <c r="C57" s="183">
        <v>9157</v>
      </c>
      <c r="D57" s="184">
        <v>5422</v>
      </c>
      <c r="E57" s="184">
        <v>6136</v>
      </c>
      <c r="F57" s="184">
        <v>9383</v>
      </c>
      <c r="G57" s="185">
        <v>9496</v>
      </c>
      <c r="H57" s="169">
        <v>21864.851957975166</v>
      </c>
      <c r="I57" s="186">
        <v>13588.972431077696</v>
      </c>
      <c r="J57" s="186">
        <v>15979.166666666668</v>
      </c>
      <c r="K57" s="186">
        <v>27355.685131195336</v>
      </c>
      <c r="L57" s="170">
        <v>24858.638743455496</v>
      </c>
    </row>
    <row r="58" spans="2:12" ht="15.75" thickBot="1" x14ac:dyDescent="0.3">
      <c r="B58" s="187" t="s">
        <v>260</v>
      </c>
      <c r="C58" s="188">
        <v>31655</v>
      </c>
      <c r="D58" s="189">
        <v>33118</v>
      </c>
      <c r="E58" s="189">
        <v>39520</v>
      </c>
      <c r="F58" s="189">
        <v>23137</v>
      </c>
      <c r="G58" s="190">
        <v>39703</v>
      </c>
      <c r="H58" s="172">
        <v>75585.004775549169</v>
      </c>
      <c r="I58" s="191">
        <v>83002.506265664168</v>
      </c>
      <c r="J58" s="191">
        <v>102916.66666666667</v>
      </c>
      <c r="K58" s="191">
        <v>67454.810495626822</v>
      </c>
      <c r="L58" s="158">
        <v>103934.55497382199</v>
      </c>
    </row>
    <row r="59" spans="2:12" x14ac:dyDescent="0.25">
      <c r="B59" s="192" t="s">
        <v>261</v>
      </c>
      <c r="C59" s="193">
        <v>41.88</v>
      </c>
      <c r="D59" s="193">
        <v>39.9</v>
      </c>
      <c r="E59" s="193">
        <v>38.4</v>
      </c>
      <c r="F59" s="193">
        <v>34.299999999999997</v>
      </c>
      <c r="G59" s="193">
        <v>38.200000000000003</v>
      </c>
      <c r="H59" s="193"/>
    </row>
    <row r="60" spans="2:12" x14ac:dyDescent="0.25">
      <c r="B60" s="41" t="s">
        <v>270</v>
      </c>
    </row>
  </sheetData>
  <mergeCells count="11">
    <mergeCell ref="C33:D33"/>
    <mergeCell ref="E33:F33"/>
    <mergeCell ref="C48:G48"/>
    <mergeCell ref="H48:L48"/>
    <mergeCell ref="B1:S1"/>
    <mergeCell ref="A4:O4"/>
    <mergeCell ref="A9:O9"/>
    <mergeCell ref="C12:F12"/>
    <mergeCell ref="G12:J12"/>
    <mergeCell ref="K12:N12"/>
    <mergeCell ref="O12:R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0"/>
  <sheetViews>
    <sheetView workbookViewId="0">
      <selection activeCell="I33" sqref="I33"/>
    </sheetView>
  </sheetViews>
  <sheetFormatPr defaultRowHeight="15" x14ac:dyDescent="0.25"/>
  <sheetData>
    <row r="1" spans="1:10" s="9" customFormat="1" ht="18.75" x14ac:dyDescent="0.3">
      <c r="A1" s="3" t="s">
        <v>155</v>
      </c>
      <c r="B1" s="264" t="s">
        <v>240</v>
      </c>
      <c r="C1" s="265"/>
      <c r="D1" s="265"/>
      <c r="E1" s="265"/>
      <c r="F1" s="265"/>
      <c r="G1" s="265"/>
      <c r="H1" s="265"/>
      <c r="I1" s="265"/>
      <c r="J1" s="266"/>
    </row>
    <row r="2" spans="1:10" s="9" customFormat="1" x14ac:dyDescent="0.25"/>
    <row r="3" spans="1:10" s="9" customFormat="1" x14ac:dyDescent="0.25"/>
    <row r="4" spans="1:10" s="9" customFormat="1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</row>
    <row r="5" spans="1:10" s="9" customFormat="1" x14ac:dyDescent="0.25">
      <c r="A5" s="14"/>
      <c r="B5" s="14"/>
      <c r="C5" s="14"/>
    </row>
    <row r="6" spans="1:10" s="9" customFormat="1" x14ac:dyDescent="0.25">
      <c r="A6" s="14"/>
      <c r="B6" s="14" t="s">
        <v>154</v>
      </c>
      <c r="C6" s="14"/>
    </row>
    <row r="7" spans="1:10" s="9" customFormat="1" x14ac:dyDescent="0.25">
      <c r="A7" s="14"/>
      <c r="B7" s="14"/>
      <c r="C7" s="14"/>
    </row>
    <row r="8" spans="1:10" s="9" customFormat="1" x14ac:dyDescent="0.25">
      <c r="A8" s="267" t="s">
        <v>31</v>
      </c>
      <c r="B8" s="267"/>
      <c r="C8" s="267"/>
      <c r="D8" s="267"/>
      <c r="E8" s="267"/>
      <c r="F8" s="267"/>
      <c r="G8" s="267"/>
      <c r="H8" s="267"/>
      <c r="I8" s="267"/>
      <c r="J8" s="6"/>
    </row>
    <row r="9" spans="1:10" s="9" customFormat="1" x14ac:dyDescent="0.25"/>
    <row r="10" spans="1:10" s="9" customFormat="1" x14ac:dyDescent="0.25">
      <c r="B10" s="9" t="s">
        <v>165</v>
      </c>
    </row>
  </sheetData>
  <mergeCells count="3">
    <mergeCell ref="B1:J1"/>
    <mergeCell ref="A4:I4"/>
    <mergeCell ref="A8:I8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5"/>
  <sheetViews>
    <sheetView showGridLines="0" workbookViewId="0">
      <selection activeCell="E3" sqref="E3"/>
    </sheetView>
  </sheetViews>
  <sheetFormatPr defaultRowHeight="15" x14ac:dyDescent="0.25"/>
  <cols>
    <col min="1" max="1" width="10.85546875" customWidth="1"/>
  </cols>
  <sheetData>
    <row r="1" spans="1:12" s="9" customFormat="1" ht="18.75" x14ac:dyDescent="0.3">
      <c r="A1" s="3" t="s">
        <v>313</v>
      </c>
      <c r="B1" s="291" t="s">
        <v>239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s="9" customFormat="1" x14ac:dyDescent="0.25"/>
    <row r="3" spans="1:12" s="9" customFormat="1" x14ac:dyDescent="0.25"/>
    <row r="4" spans="1:12" s="9" customFormat="1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</row>
    <row r="5" spans="1:12" s="9" customFormat="1" x14ac:dyDescent="0.25">
      <c r="A5" s="14"/>
      <c r="B5" s="14"/>
      <c r="C5" s="14"/>
    </row>
    <row r="6" spans="1:12" s="9" customFormat="1" x14ac:dyDescent="0.25">
      <c r="A6" s="14"/>
      <c r="B6" s="132" t="s">
        <v>154</v>
      </c>
      <c r="C6" s="14"/>
    </row>
    <row r="7" spans="1:12" s="9" customFormat="1" x14ac:dyDescent="0.25">
      <c r="A7" s="14"/>
      <c r="B7" s="14"/>
      <c r="C7" s="14"/>
    </row>
    <row r="8" spans="1:12" s="9" customFormat="1" x14ac:dyDescent="0.25">
      <c r="A8" s="267" t="s">
        <v>31</v>
      </c>
      <c r="B8" s="267"/>
      <c r="C8" s="267"/>
      <c r="D8" s="267"/>
      <c r="E8" s="267"/>
      <c r="F8" s="267"/>
      <c r="G8" s="267"/>
      <c r="H8" s="267"/>
      <c r="I8" s="267"/>
      <c r="J8" s="6"/>
    </row>
    <row r="10" spans="1:12" x14ac:dyDescent="0.25">
      <c r="B10" s="9" t="s">
        <v>156</v>
      </c>
    </row>
    <row r="11" spans="1:12" ht="15.75" thickBot="1" x14ac:dyDescent="0.3"/>
    <row r="12" spans="1:12" ht="15.75" thickBot="1" x14ac:dyDescent="0.3">
      <c r="B12" s="67" t="s">
        <v>164</v>
      </c>
      <c r="C12" s="68"/>
      <c r="D12" s="68"/>
      <c r="E12" s="68"/>
      <c r="F12" s="68"/>
      <c r="G12" s="68"/>
      <c r="H12" s="68"/>
      <c r="I12" s="69"/>
    </row>
    <row r="13" spans="1:12" ht="15.75" thickBot="1" x14ac:dyDescent="0.3">
      <c r="B13" s="77"/>
      <c r="C13" s="86" t="s">
        <v>157</v>
      </c>
      <c r="D13" s="70" t="s">
        <v>158</v>
      </c>
      <c r="E13" s="70" t="s">
        <v>159</v>
      </c>
      <c r="F13" s="70" t="s">
        <v>160</v>
      </c>
      <c r="G13" s="70" t="s">
        <v>161</v>
      </c>
      <c r="H13" s="71" t="s">
        <v>162</v>
      </c>
      <c r="I13" s="81" t="s">
        <v>163</v>
      </c>
    </row>
    <row r="14" spans="1:12" x14ac:dyDescent="0.25">
      <c r="B14" s="78">
        <v>39814</v>
      </c>
      <c r="C14" s="87">
        <v>29</v>
      </c>
      <c r="D14" s="66">
        <v>8</v>
      </c>
      <c r="E14" s="66">
        <v>0</v>
      </c>
      <c r="F14" s="66"/>
      <c r="G14" s="66"/>
      <c r="H14" s="72"/>
      <c r="I14" s="82">
        <f>SUM(C14:H14)</f>
        <v>37</v>
      </c>
    </row>
    <row r="15" spans="1:12" x14ac:dyDescent="0.25">
      <c r="B15" s="79">
        <v>39845</v>
      </c>
      <c r="C15" s="88">
        <v>35</v>
      </c>
      <c r="D15" s="64">
        <v>9</v>
      </c>
      <c r="E15" s="64">
        <v>0</v>
      </c>
      <c r="F15" s="64"/>
      <c r="G15" s="64"/>
      <c r="H15" s="73"/>
      <c r="I15" s="83">
        <f t="shared" ref="I15:I32" si="0">SUM(C15:H15)</f>
        <v>44</v>
      </c>
    </row>
    <row r="16" spans="1:12" x14ac:dyDescent="0.25">
      <c r="B16" s="79">
        <v>39873</v>
      </c>
      <c r="C16" s="88">
        <v>51</v>
      </c>
      <c r="D16" s="64">
        <v>9</v>
      </c>
      <c r="E16" s="64">
        <v>0</v>
      </c>
      <c r="F16" s="64"/>
      <c r="G16" s="64"/>
      <c r="H16" s="73"/>
      <c r="I16" s="83">
        <f t="shared" si="0"/>
        <v>60</v>
      </c>
    </row>
    <row r="17" spans="2:9" x14ac:dyDescent="0.25">
      <c r="B17" s="79">
        <v>39904</v>
      </c>
      <c r="C17" s="88">
        <v>64</v>
      </c>
      <c r="D17" s="64">
        <v>9</v>
      </c>
      <c r="E17" s="64">
        <v>0</v>
      </c>
      <c r="F17" s="64"/>
      <c r="G17" s="64"/>
      <c r="H17" s="73"/>
      <c r="I17" s="83">
        <f t="shared" si="0"/>
        <v>73</v>
      </c>
    </row>
    <row r="18" spans="2:9" x14ac:dyDescent="0.25">
      <c r="B18" s="79">
        <v>39934</v>
      </c>
      <c r="C18" s="88">
        <v>77</v>
      </c>
      <c r="D18" s="64">
        <v>9</v>
      </c>
      <c r="E18" s="64">
        <v>0</v>
      </c>
      <c r="F18" s="64"/>
      <c r="G18" s="64"/>
      <c r="H18" s="73"/>
      <c r="I18" s="83">
        <f t="shared" si="0"/>
        <v>86</v>
      </c>
    </row>
    <row r="19" spans="2:9" x14ac:dyDescent="0.25">
      <c r="B19" s="79">
        <v>39965</v>
      </c>
      <c r="C19" s="88">
        <v>83</v>
      </c>
      <c r="D19" s="64">
        <v>9</v>
      </c>
      <c r="E19" s="64">
        <v>0</v>
      </c>
      <c r="F19" s="64">
        <v>0</v>
      </c>
      <c r="G19" s="64">
        <v>0</v>
      </c>
      <c r="H19" s="73"/>
      <c r="I19" s="83">
        <f t="shared" si="0"/>
        <v>92</v>
      </c>
    </row>
    <row r="20" spans="2:9" x14ac:dyDescent="0.25">
      <c r="B20" s="79">
        <v>39995</v>
      </c>
      <c r="C20" s="88">
        <v>92</v>
      </c>
      <c r="D20" s="64">
        <v>9</v>
      </c>
      <c r="E20" s="64">
        <v>0</v>
      </c>
      <c r="F20" s="64">
        <v>0</v>
      </c>
      <c r="G20" s="64">
        <v>0</v>
      </c>
      <c r="H20" s="73"/>
      <c r="I20" s="83">
        <f t="shared" si="0"/>
        <v>101</v>
      </c>
    </row>
    <row r="21" spans="2:9" x14ac:dyDescent="0.25">
      <c r="B21" s="79">
        <v>40026</v>
      </c>
      <c r="C21" s="88">
        <v>117</v>
      </c>
      <c r="D21" s="64">
        <v>19</v>
      </c>
      <c r="E21" s="64">
        <v>0</v>
      </c>
      <c r="F21" s="64">
        <v>0</v>
      </c>
      <c r="G21" s="64">
        <v>0</v>
      </c>
      <c r="H21" s="73"/>
      <c r="I21" s="83">
        <f t="shared" si="0"/>
        <v>136</v>
      </c>
    </row>
    <row r="22" spans="2:9" x14ac:dyDescent="0.25">
      <c r="B22" s="79">
        <v>40057</v>
      </c>
      <c r="C22" s="88">
        <v>128</v>
      </c>
      <c r="D22" s="64">
        <v>19</v>
      </c>
      <c r="E22" s="64">
        <v>0</v>
      </c>
      <c r="F22" s="64">
        <v>0</v>
      </c>
      <c r="G22" s="64">
        <v>0</v>
      </c>
      <c r="H22" s="73"/>
      <c r="I22" s="83">
        <f t="shared" si="0"/>
        <v>147</v>
      </c>
    </row>
    <row r="23" spans="2:9" x14ac:dyDescent="0.25">
      <c r="B23" s="79">
        <v>40087</v>
      </c>
      <c r="C23" s="88">
        <v>130</v>
      </c>
      <c r="D23" s="64">
        <v>19</v>
      </c>
      <c r="E23" s="64">
        <v>0</v>
      </c>
      <c r="F23" s="64">
        <v>10</v>
      </c>
      <c r="G23" s="64">
        <v>0</v>
      </c>
      <c r="H23" s="73">
        <v>0</v>
      </c>
      <c r="I23" s="83">
        <f t="shared" si="0"/>
        <v>159</v>
      </c>
    </row>
    <row r="24" spans="2:9" x14ac:dyDescent="0.25">
      <c r="B24" s="79">
        <v>40118</v>
      </c>
      <c r="C24" s="88">
        <v>144</v>
      </c>
      <c r="D24" s="64">
        <v>43</v>
      </c>
      <c r="E24" s="64">
        <v>1</v>
      </c>
      <c r="F24" s="64">
        <v>215</v>
      </c>
      <c r="G24" s="64">
        <v>0</v>
      </c>
      <c r="H24" s="73">
        <v>0</v>
      </c>
      <c r="I24" s="83">
        <f t="shared" si="0"/>
        <v>403</v>
      </c>
    </row>
    <row r="25" spans="2:9" x14ac:dyDescent="0.25">
      <c r="B25" s="79">
        <v>40148</v>
      </c>
      <c r="C25" s="88">
        <v>148</v>
      </c>
      <c r="D25" s="64">
        <v>43</v>
      </c>
      <c r="E25" s="64">
        <v>1</v>
      </c>
      <c r="F25" s="64">
        <v>545</v>
      </c>
      <c r="G25" s="64">
        <v>0</v>
      </c>
      <c r="H25" s="73">
        <v>0</v>
      </c>
      <c r="I25" s="83">
        <f t="shared" si="0"/>
        <v>737</v>
      </c>
    </row>
    <row r="26" spans="2:9" x14ac:dyDescent="0.25">
      <c r="B26" s="79">
        <v>40179</v>
      </c>
      <c r="C26" s="88">
        <v>149</v>
      </c>
      <c r="D26" s="64">
        <v>43</v>
      </c>
      <c r="E26" s="64">
        <v>2</v>
      </c>
      <c r="F26" s="64">
        <v>592</v>
      </c>
      <c r="G26" s="64">
        <v>0</v>
      </c>
      <c r="H26" s="73">
        <v>0</v>
      </c>
      <c r="I26" s="83">
        <f t="shared" si="0"/>
        <v>786</v>
      </c>
    </row>
    <row r="27" spans="2:9" x14ac:dyDescent="0.25">
      <c r="B27" s="79">
        <v>40210</v>
      </c>
      <c r="C27" s="88">
        <v>192</v>
      </c>
      <c r="D27" s="64">
        <v>43</v>
      </c>
      <c r="E27" s="64">
        <v>4</v>
      </c>
      <c r="F27" s="64">
        <v>769</v>
      </c>
      <c r="G27" s="64">
        <v>0</v>
      </c>
      <c r="H27" s="73">
        <v>0</v>
      </c>
      <c r="I27" s="83">
        <f t="shared" si="0"/>
        <v>1008</v>
      </c>
    </row>
    <row r="28" spans="2:9" x14ac:dyDescent="0.25">
      <c r="B28" s="79">
        <v>40238</v>
      </c>
      <c r="C28" s="88">
        <v>212</v>
      </c>
      <c r="D28" s="64">
        <v>43</v>
      </c>
      <c r="E28" s="64">
        <v>6</v>
      </c>
      <c r="F28" s="64">
        <v>1072</v>
      </c>
      <c r="G28" s="64">
        <v>0</v>
      </c>
      <c r="H28" s="73">
        <v>0</v>
      </c>
      <c r="I28" s="83">
        <f t="shared" si="0"/>
        <v>1333</v>
      </c>
    </row>
    <row r="29" spans="2:9" x14ac:dyDescent="0.25">
      <c r="B29" s="79">
        <v>40269</v>
      </c>
      <c r="C29" s="88">
        <v>238</v>
      </c>
      <c r="D29" s="64">
        <v>43</v>
      </c>
      <c r="E29" s="64">
        <v>8</v>
      </c>
      <c r="F29" s="64">
        <v>1478</v>
      </c>
      <c r="G29" s="64">
        <v>2</v>
      </c>
      <c r="H29" s="73">
        <v>0</v>
      </c>
      <c r="I29" s="83">
        <f t="shared" si="0"/>
        <v>1769</v>
      </c>
    </row>
    <row r="30" spans="2:9" x14ac:dyDescent="0.25">
      <c r="B30" s="79">
        <v>40299</v>
      </c>
      <c r="C30" s="88">
        <v>262</v>
      </c>
      <c r="D30" s="64">
        <v>43</v>
      </c>
      <c r="E30" s="64">
        <v>132</v>
      </c>
      <c r="F30" s="64">
        <v>1835</v>
      </c>
      <c r="G30" s="64">
        <v>2</v>
      </c>
      <c r="H30" s="73">
        <v>0</v>
      </c>
      <c r="I30" s="83">
        <f t="shared" si="0"/>
        <v>2274</v>
      </c>
    </row>
    <row r="31" spans="2:9" x14ac:dyDescent="0.25">
      <c r="B31" s="79">
        <v>40330</v>
      </c>
      <c r="C31" s="88">
        <v>320</v>
      </c>
      <c r="D31" s="64">
        <v>45</v>
      </c>
      <c r="E31" s="64">
        <v>150</v>
      </c>
      <c r="F31" s="64">
        <v>2428</v>
      </c>
      <c r="G31" s="64">
        <v>6</v>
      </c>
      <c r="H31" s="73">
        <v>0</v>
      </c>
      <c r="I31" s="83">
        <f t="shared" si="0"/>
        <v>2949</v>
      </c>
    </row>
    <row r="32" spans="2:9" x14ac:dyDescent="0.25">
      <c r="B32" s="79">
        <v>40360</v>
      </c>
      <c r="C32" s="88">
        <v>322</v>
      </c>
      <c r="D32" s="64">
        <v>45</v>
      </c>
      <c r="E32" s="64">
        <v>161</v>
      </c>
      <c r="F32" s="64">
        <v>2592</v>
      </c>
      <c r="G32" s="64">
        <v>6</v>
      </c>
      <c r="H32" s="73">
        <v>0</v>
      </c>
      <c r="I32" s="83">
        <f t="shared" si="0"/>
        <v>3126</v>
      </c>
    </row>
    <row r="33" spans="2:9" x14ac:dyDescent="0.25">
      <c r="B33" s="79">
        <v>40391</v>
      </c>
      <c r="C33" s="89">
        <v>326</v>
      </c>
      <c r="D33" s="65">
        <v>46</v>
      </c>
      <c r="E33" s="65">
        <v>207</v>
      </c>
      <c r="F33" s="65">
        <v>2903</v>
      </c>
      <c r="G33" s="65">
        <v>7</v>
      </c>
      <c r="H33" s="74">
        <v>0</v>
      </c>
      <c r="I33" s="84">
        <f>SUM(C33:H33)</f>
        <v>3489</v>
      </c>
    </row>
    <row r="34" spans="2:9" ht="15.75" thickBot="1" x14ac:dyDescent="0.3">
      <c r="B34" s="80">
        <v>40422</v>
      </c>
      <c r="C34" s="90">
        <v>330</v>
      </c>
      <c r="D34" s="75">
        <v>46</v>
      </c>
      <c r="E34" s="75">
        <v>207</v>
      </c>
      <c r="F34" s="75">
        <v>3348</v>
      </c>
      <c r="G34" s="75">
        <v>7</v>
      </c>
      <c r="H34" s="76">
        <v>0</v>
      </c>
      <c r="I34" s="85">
        <f>SUM(C34:H34)</f>
        <v>3938</v>
      </c>
    </row>
    <row r="35" spans="2:9" x14ac:dyDescent="0.25">
      <c r="B35" s="41" t="s">
        <v>214</v>
      </c>
      <c r="D35" s="9"/>
      <c r="E35" s="9"/>
      <c r="F35" s="9"/>
      <c r="G35" s="9"/>
      <c r="H35" s="9"/>
      <c r="I35" s="9"/>
    </row>
  </sheetData>
  <mergeCells count="3">
    <mergeCell ref="A4:I4"/>
    <mergeCell ref="A8:I8"/>
    <mergeCell ref="B1:L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0"/>
  <sheetViews>
    <sheetView workbookViewId="0">
      <selection activeCell="A2" sqref="A2"/>
    </sheetView>
  </sheetViews>
  <sheetFormatPr defaultRowHeight="15" x14ac:dyDescent="0.25"/>
  <cols>
    <col min="1" max="1" width="10.85546875" customWidth="1"/>
  </cols>
  <sheetData>
    <row r="1" spans="1:10" ht="18.75" x14ac:dyDescent="0.3">
      <c r="A1" s="3" t="s">
        <v>314</v>
      </c>
      <c r="B1" s="264" t="s">
        <v>299</v>
      </c>
      <c r="C1" s="265"/>
      <c r="D1" s="265"/>
      <c r="E1" s="265"/>
      <c r="F1" s="265"/>
      <c r="G1" s="265"/>
      <c r="H1" s="265"/>
      <c r="I1" s="265"/>
      <c r="J1" s="266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267" t="s">
        <v>30</v>
      </c>
      <c r="B4" s="267"/>
      <c r="C4" s="267"/>
      <c r="D4" s="267"/>
      <c r="E4" s="267"/>
      <c r="F4" s="267"/>
      <c r="G4" s="267"/>
      <c r="H4" s="267"/>
      <c r="I4" s="267"/>
      <c r="J4" s="6"/>
    </row>
    <row r="5" spans="1:10" x14ac:dyDescent="0.25">
      <c r="A5" s="14"/>
      <c r="B5" s="14"/>
      <c r="C5" s="14"/>
      <c r="D5" s="9"/>
      <c r="E5" s="9"/>
      <c r="F5" s="9"/>
      <c r="G5" s="9"/>
      <c r="H5" s="9"/>
      <c r="I5" s="9"/>
      <c r="J5" s="9"/>
    </row>
    <row r="6" spans="1:10" x14ac:dyDescent="0.25">
      <c r="A6" s="14"/>
      <c r="B6" s="14" t="s">
        <v>154</v>
      </c>
      <c r="C6" s="14"/>
      <c r="D6" s="9"/>
      <c r="E6" s="9"/>
      <c r="F6" s="9"/>
      <c r="G6" s="9"/>
      <c r="H6" s="9"/>
      <c r="I6" s="9"/>
      <c r="J6" s="9"/>
    </row>
    <row r="7" spans="1:10" x14ac:dyDescent="0.25">
      <c r="A7" s="14"/>
      <c r="B7" s="14"/>
      <c r="C7" s="14"/>
      <c r="D7" s="9"/>
      <c r="E7" s="9"/>
      <c r="F7" s="9"/>
      <c r="G7" s="9"/>
      <c r="H7" s="9"/>
      <c r="I7" s="9"/>
      <c r="J7" s="9"/>
    </row>
    <row r="8" spans="1:10" x14ac:dyDescent="0.25">
      <c r="A8" s="267" t="s">
        <v>31</v>
      </c>
      <c r="B8" s="267"/>
      <c r="C8" s="267"/>
      <c r="D8" s="267"/>
      <c r="E8" s="267"/>
      <c r="F8" s="267"/>
      <c r="G8" s="267"/>
      <c r="H8" s="267"/>
      <c r="I8" s="267"/>
      <c r="J8" s="6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9"/>
      <c r="B10" s="9" t="s">
        <v>166</v>
      </c>
      <c r="C10" s="9"/>
      <c r="D10" s="9"/>
      <c r="E10" s="9"/>
      <c r="F10" s="9"/>
      <c r="G10" s="9"/>
      <c r="H10" s="9"/>
      <c r="I10" s="9"/>
      <c r="J10" s="9"/>
    </row>
  </sheetData>
  <mergeCells count="3">
    <mergeCell ref="B1:J1"/>
    <mergeCell ref="A4:I4"/>
    <mergeCell ref="A8:I8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45"/>
  <sheetViews>
    <sheetView showGridLines="0" workbookViewId="0"/>
  </sheetViews>
  <sheetFormatPr defaultRowHeight="15" x14ac:dyDescent="0.25"/>
  <cols>
    <col min="2" max="2" width="15.5703125" customWidth="1"/>
    <col min="4" max="4" width="16.28515625" customWidth="1"/>
  </cols>
  <sheetData>
    <row r="1" spans="1:13" s="9" customFormat="1" ht="18.75" x14ac:dyDescent="0.3">
      <c r="A1" s="3" t="s">
        <v>121</v>
      </c>
      <c r="B1" s="275" t="s">
        <v>134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9" customFormat="1" x14ac:dyDescent="0.25"/>
    <row r="3" spans="1:13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6"/>
    </row>
    <row r="4" spans="1:13" s="9" customFormat="1" ht="15.75" thickBot="1" x14ac:dyDescent="0.3"/>
    <row r="5" spans="1:13" s="9" customFormat="1" x14ac:dyDescent="0.25">
      <c r="B5" s="95" t="s">
        <v>217</v>
      </c>
      <c r="C5" s="96"/>
      <c r="D5" s="97"/>
    </row>
    <row r="6" spans="1:13" s="9" customFormat="1" ht="15.75" thickBot="1" x14ac:dyDescent="0.3">
      <c r="B6" s="106" t="s">
        <v>0</v>
      </c>
      <c r="C6" s="107">
        <v>2005</v>
      </c>
      <c r="D6" s="108">
        <v>1999</v>
      </c>
    </row>
    <row r="7" spans="1:13" s="9" customFormat="1" x14ac:dyDescent="0.25">
      <c r="B7" s="103" t="s">
        <v>122</v>
      </c>
      <c r="C7" s="104">
        <v>60</v>
      </c>
      <c r="D7" s="105">
        <v>61</v>
      </c>
    </row>
    <row r="8" spans="1:13" s="9" customFormat="1" x14ac:dyDescent="0.25">
      <c r="B8" s="98" t="s">
        <v>123</v>
      </c>
      <c r="C8" s="94">
        <v>61</v>
      </c>
      <c r="D8" s="99">
        <v>62</v>
      </c>
    </row>
    <row r="9" spans="1:13" s="9" customFormat="1" x14ac:dyDescent="0.25">
      <c r="B9" s="98" t="s">
        <v>218</v>
      </c>
      <c r="C9" s="94"/>
      <c r="D9" s="99">
        <v>55</v>
      </c>
    </row>
    <row r="10" spans="1:13" s="9" customFormat="1" x14ac:dyDescent="0.25">
      <c r="B10" s="98" t="s">
        <v>52</v>
      </c>
      <c r="C10" s="94">
        <v>63</v>
      </c>
      <c r="D10" s="99">
        <v>70</v>
      </c>
    </row>
    <row r="11" spans="1:13" s="9" customFormat="1" x14ac:dyDescent="0.25">
      <c r="B11" s="98" t="s">
        <v>53</v>
      </c>
      <c r="C11" s="94">
        <v>29</v>
      </c>
      <c r="D11" s="99">
        <v>28</v>
      </c>
    </row>
    <row r="12" spans="1:13" s="9" customFormat="1" x14ac:dyDescent="0.25">
      <c r="B12" s="98" t="s">
        <v>54</v>
      </c>
      <c r="C12" s="94">
        <v>72</v>
      </c>
      <c r="D12" s="99">
        <v>69</v>
      </c>
    </row>
    <row r="13" spans="1:13" s="9" customFormat="1" x14ac:dyDescent="0.25">
      <c r="B13" s="98" t="s">
        <v>55</v>
      </c>
      <c r="C13" s="94">
        <v>85</v>
      </c>
      <c r="D13" s="99">
        <v>96</v>
      </c>
    </row>
    <row r="14" spans="1:13" s="9" customFormat="1" x14ac:dyDescent="0.25">
      <c r="B14" s="98" t="s">
        <v>205</v>
      </c>
      <c r="C14" s="94">
        <v>69</v>
      </c>
      <c r="D14" s="99">
        <v>75</v>
      </c>
    </row>
    <row r="15" spans="1:13" s="9" customFormat="1" x14ac:dyDescent="0.25">
      <c r="B15" s="98" t="s">
        <v>56</v>
      </c>
      <c r="C15" s="94">
        <v>67</v>
      </c>
      <c r="D15" s="99">
        <v>63</v>
      </c>
    </row>
    <row r="16" spans="1:13" s="9" customFormat="1" x14ac:dyDescent="0.25">
      <c r="B16" s="98" t="s">
        <v>124</v>
      </c>
      <c r="C16" s="94">
        <v>67</v>
      </c>
      <c r="D16" s="99">
        <v>79</v>
      </c>
    </row>
    <row r="17" spans="2:4" s="9" customFormat="1" x14ac:dyDescent="0.25">
      <c r="B17" s="98" t="s">
        <v>57</v>
      </c>
      <c r="C17" s="94">
        <v>21</v>
      </c>
      <c r="D17" s="99">
        <v>18</v>
      </c>
    </row>
    <row r="18" spans="2:4" s="9" customFormat="1" x14ac:dyDescent="0.25">
      <c r="B18" s="98" t="s">
        <v>58</v>
      </c>
      <c r="C18" s="94">
        <v>47</v>
      </c>
      <c r="D18" s="99">
        <v>36</v>
      </c>
    </row>
    <row r="19" spans="2:4" s="9" customFormat="1" x14ac:dyDescent="0.25">
      <c r="B19" s="98" t="s">
        <v>59</v>
      </c>
      <c r="C19" s="94">
        <v>74</v>
      </c>
      <c r="D19" s="99">
        <v>76</v>
      </c>
    </row>
    <row r="20" spans="2:4" s="9" customFormat="1" x14ac:dyDescent="0.25">
      <c r="B20" s="98" t="s">
        <v>61</v>
      </c>
      <c r="C20" s="94">
        <v>32</v>
      </c>
      <c r="D20" s="99">
        <v>24</v>
      </c>
    </row>
    <row r="21" spans="2:4" s="9" customFormat="1" x14ac:dyDescent="0.25">
      <c r="B21" s="98" t="s">
        <v>62</v>
      </c>
      <c r="C21" s="94">
        <v>51</v>
      </c>
      <c r="D21" s="99"/>
    </row>
    <row r="22" spans="2:4" s="9" customFormat="1" x14ac:dyDescent="0.25">
      <c r="B22" s="98" t="s">
        <v>63</v>
      </c>
      <c r="C22" s="94">
        <v>36</v>
      </c>
      <c r="D22" s="99">
        <v>53</v>
      </c>
    </row>
    <row r="23" spans="2:4" s="9" customFormat="1" x14ac:dyDescent="0.25">
      <c r="B23" s="98" t="s">
        <v>64</v>
      </c>
      <c r="C23" s="94">
        <v>46</v>
      </c>
      <c r="D23" s="99">
        <v>43</v>
      </c>
    </row>
    <row r="24" spans="2:4" s="9" customFormat="1" x14ac:dyDescent="0.25">
      <c r="B24" s="98" t="s">
        <v>125</v>
      </c>
      <c r="C24" s="94">
        <v>72</v>
      </c>
      <c r="D24" s="99">
        <v>71</v>
      </c>
    </row>
    <row r="25" spans="2:4" s="9" customFormat="1" x14ac:dyDescent="0.25">
      <c r="B25" s="98" t="s">
        <v>65</v>
      </c>
      <c r="C25" s="94">
        <v>49</v>
      </c>
      <c r="D25" s="99">
        <v>37</v>
      </c>
    </row>
    <row r="26" spans="2:4" s="9" customFormat="1" x14ac:dyDescent="0.25">
      <c r="B26" s="98" t="s">
        <v>66</v>
      </c>
      <c r="C26" s="94">
        <v>46</v>
      </c>
      <c r="D26" s="99"/>
    </row>
    <row r="27" spans="2:4" s="9" customFormat="1" x14ac:dyDescent="0.25">
      <c r="B27" s="98" t="s">
        <v>68</v>
      </c>
      <c r="C27" s="94">
        <v>75</v>
      </c>
      <c r="D27" s="99">
        <v>88</v>
      </c>
    </row>
    <row r="28" spans="2:4" s="9" customFormat="1" x14ac:dyDescent="0.25">
      <c r="B28" s="98" t="s">
        <v>69</v>
      </c>
      <c r="C28" s="94">
        <v>81</v>
      </c>
      <c r="D28" s="99">
        <v>72</v>
      </c>
    </row>
    <row r="29" spans="2:4" s="9" customFormat="1" x14ac:dyDescent="0.25">
      <c r="B29" s="98" t="s">
        <v>70</v>
      </c>
      <c r="C29" s="94">
        <v>35</v>
      </c>
      <c r="D29" s="99">
        <v>39</v>
      </c>
    </row>
    <row r="30" spans="2:4" s="9" customFormat="1" x14ac:dyDescent="0.25">
      <c r="B30" s="98" t="s">
        <v>71</v>
      </c>
      <c r="C30" s="94">
        <v>44</v>
      </c>
      <c r="D30" s="99">
        <v>22</v>
      </c>
    </row>
    <row r="31" spans="2:4" s="9" customFormat="1" x14ac:dyDescent="0.25">
      <c r="B31" s="98" t="s">
        <v>72</v>
      </c>
      <c r="C31" s="94">
        <v>40</v>
      </c>
      <c r="D31" s="99">
        <v>11</v>
      </c>
    </row>
    <row r="32" spans="2:4" s="9" customFormat="1" x14ac:dyDescent="0.25">
      <c r="B32" s="98" t="s">
        <v>73</v>
      </c>
      <c r="C32" s="94">
        <v>73</v>
      </c>
      <c r="D32" s="99">
        <v>48</v>
      </c>
    </row>
    <row r="33" spans="1:10" s="9" customFormat="1" x14ac:dyDescent="0.25">
      <c r="B33" s="98" t="s">
        <v>74</v>
      </c>
      <c r="C33" s="94">
        <v>60</v>
      </c>
      <c r="D33" s="99"/>
    </row>
    <row r="34" spans="1:10" s="9" customFormat="1" x14ac:dyDescent="0.25">
      <c r="B34" s="98" t="s">
        <v>75</v>
      </c>
      <c r="C34" s="94">
        <v>77</v>
      </c>
      <c r="D34" s="99">
        <v>82</v>
      </c>
    </row>
    <row r="35" spans="1:10" s="9" customFormat="1" x14ac:dyDescent="0.25">
      <c r="B35" s="98" t="s">
        <v>76</v>
      </c>
      <c r="C35" s="94">
        <v>78</v>
      </c>
      <c r="D35" s="99">
        <v>91</v>
      </c>
    </row>
    <row r="36" spans="1:10" s="9" customFormat="1" x14ac:dyDescent="0.25">
      <c r="B36" s="98" t="s">
        <v>77</v>
      </c>
      <c r="C36" s="94">
        <v>90</v>
      </c>
      <c r="D36" s="99">
        <v>87</v>
      </c>
    </row>
    <row r="37" spans="1:10" s="9" customFormat="1" ht="15.75" thickBot="1" x14ac:dyDescent="0.3">
      <c r="B37" s="100" t="s">
        <v>78</v>
      </c>
      <c r="C37" s="101">
        <v>86</v>
      </c>
      <c r="D37" s="102">
        <v>86</v>
      </c>
    </row>
    <row r="38" spans="1:10" s="9" customFormat="1" x14ac:dyDescent="0.25">
      <c r="B38" s="11"/>
      <c r="C38" s="12"/>
    </row>
    <row r="39" spans="1:10" s="9" customFormat="1" x14ac:dyDescent="0.25">
      <c r="B39" s="9" t="s">
        <v>215</v>
      </c>
      <c r="C39" s="9" t="s">
        <v>216</v>
      </c>
    </row>
    <row r="40" spans="1:10" s="9" customFormat="1" x14ac:dyDescent="0.25"/>
    <row r="41" spans="1:10" s="9" customFormat="1" x14ac:dyDescent="0.25">
      <c r="A41" s="267" t="s">
        <v>31</v>
      </c>
      <c r="B41" s="267"/>
      <c r="C41" s="267"/>
      <c r="D41" s="267"/>
      <c r="E41" s="267"/>
      <c r="F41" s="267"/>
      <c r="G41" s="267"/>
      <c r="H41" s="267"/>
      <c r="I41" s="267"/>
    </row>
    <row r="42" spans="1:10" s="9" customFormat="1" x14ac:dyDescent="0.25">
      <c r="A42" s="2"/>
      <c r="F42" s="2"/>
      <c r="G42" s="2"/>
      <c r="H42" s="2"/>
      <c r="I42" s="2"/>
      <c r="J42" s="2"/>
    </row>
    <row r="43" spans="1:10" x14ac:dyDescent="0.25">
      <c r="A43" s="91"/>
      <c r="B43" s="91" t="s">
        <v>135</v>
      </c>
      <c r="C43" s="92"/>
      <c r="D43" s="93"/>
      <c r="E43" s="93"/>
      <c r="F43" s="91"/>
    </row>
    <row r="44" spans="1:10" x14ac:dyDescent="0.25">
      <c r="D44" s="9"/>
      <c r="E44" s="9"/>
    </row>
    <row r="45" spans="1:10" x14ac:dyDescent="0.25">
      <c r="D45" s="2"/>
      <c r="E45" s="2"/>
    </row>
  </sheetData>
  <mergeCells count="3">
    <mergeCell ref="B1:M1"/>
    <mergeCell ref="A3:I3"/>
    <mergeCell ref="A41:I4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41"/>
  <sheetViews>
    <sheetView showGridLines="0" workbookViewId="0">
      <selection activeCell="A2" sqref="A2"/>
    </sheetView>
  </sheetViews>
  <sheetFormatPr defaultRowHeight="15" x14ac:dyDescent="0.25"/>
  <cols>
    <col min="1" max="1" width="8.28515625" customWidth="1"/>
    <col min="2" max="2" width="14.28515625" customWidth="1"/>
  </cols>
  <sheetData>
    <row r="1" spans="1:12" s="9" customFormat="1" ht="18.75" x14ac:dyDescent="0.3">
      <c r="A1" s="3" t="s">
        <v>133</v>
      </c>
      <c r="B1" s="264" t="s">
        <v>248</v>
      </c>
      <c r="C1" s="265"/>
      <c r="D1" s="265"/>
      <c r="E1" s="265"/>
      <c r="F1" s="265"/>
      <c r="G1" s="265"/>
      <c r="H1" s="265"/>
      <c r="I1" s="265"/>
      <c r="J1" s="265"/>
      <c r="K1" s="265"/>
      <c r="L1" s="266"/>
    </row>
    <row r="2" spans="1:12" s="9" customFormat="1" x14ac:dyDescent="0.25"/>
    <row r="3" spans="1:12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</row>
    <row r="4" spans="1:12" ht="15.75" thickBot="1" x14ac:dyDescent="0.3"/>
    <row r="5" spans="1:12" ht="188.25" thickBot="1" x14ac:dyDescent="0.3">
      <c r="B5" s="256" t="s">
        <v>287</v>
      </c>
      <c r="C5" s="257" t="s">
        <v>288</v>
      </c>
      <c r="D5" s="258" t="s">
        <v>289</v>
      </c>
      <c r="E5" s="258" t="s">
        <v>290</v>
      </c>
      <c r="F5" s="258" t="s">
        <v>291</v>
      </c>
      <c r="G5" s="258" t="s">
        <v>292</v>
      </c>
      <c r="H5" s="258" t="s">
        <v>170</v>
      </c>
      <c r="I5" s="258" t="s">
        <v>293</v>
      </c>
      <c r="J5" s="258" t="s">
        <v>294</v>
      </c>
      <c r="K5" s="259" t="s">
        <v>295</v>
      </c>
    </row>
    <row r="6" spans="1:12" x14ac:dyDescent="0.25">
      <c r="B6" s="260" t="s">
        <v>81</v>
      </c>
      <c r="C6" s="261" t="s">
        <v>85</v>
      </c>
      <c r="D6" s="262" t="s">
        <v>85</v>
      </c>
      <c r="E6" s="262" t="s">
        <v>85</v>
      </c>
      <c r="F6" s="262" t="s">
        <v>85</v>
      </c>
      <c r="G6" s="262" t="s">
        <v>85</v>
      </c>
      <c r="H6" s="262" t="s">
        <v>85</v>
      </c>
      <c r="I6" s="262" t="s">
        <v>85</v>
      </c>
      <c r="J6" s="262" t="s">
        <v>85</v>
      </c>
      <c r="K6" s="263" t="s">
        <v>85</v>
      </c>
    </row>
    <row r="7" spans="1:12" s="9" customFormat="1" x14ac:dyDescent="0.25">
      <c r="B7" s="111" t="s">
        <v>1</v>
      </c>
      <c r="C7" s="116">
        <v>16</v>
      </c>
      <c r="D7" s="94">
        <v>7</v>
      </c>
      <c r="E7" s="94">
        <v>11</v>
      </c>
      <c r="F7" s="94">
        <v>12</v>
      </c>
      <c r="G7" s="94">
        <v>11</v>
      </c>
      <c r="H7" s="94">
        <v>16</v>
      </c>
      <c r="I7" s="94">
        <v>5</v>
      </c>
      <c r="J7" s="94">
        <v>11</v>
      </c>
      <c r="K7" s="99">
        <v>14</v>
      </c>
    </row>
    <row r="8" spans="1:12" s="9" customFormat="1" x14ac:dyDescent="0.25">
      <c r="B8" s="111" t="s">
        <v>93</v>
      </c>
      <c r="C8" s="116">
        <v>16</v>
      </c>
      <c r="D8" s="94">
        <v>7</v>
      </c>
      <c r="E8" s="94">
        <v>11</v>
      </c>
      <c r="F8" s="94">
        <v>12</v>
      </c>
      <c r="G8" s="94">
        <v>11</v>
      </c>
      <c r="H8" s="94">
        <v>16</v>
      </c>
      <c r="I8" s="94">
        <v>5</v>
      </c>
      <c r="J8" s="94">
        <v>11</v>
      </c>
      <c r="K8" s="99">
        <v>14</v>
      </c>
    </row>
    <row r="9" spans="1:12" s="9" customFormat="1" x14ac:dyDescent="0.25">
      <c r="B9" s="111" t="s">
        <v>2</v>
      </c>
      <c r="C9" s="116">
        <v>12</v>
      </c>
      <c r="D9" s="94">
        <v>5</v>
      </c>
      <c r="E9" s="94">
        <v>9</v>
      </c>
      <c r="F9" s="94">
        <v>7</v>
      </c>
      <c r="G9" s="94">
        <v>12</v>
      </c>
      <c r="H9" s="94">
        <v>24</v>
      </c>
      <c r="I9" s="94">
        <v>6</v>
      </c>
      <c r="J9" s="94">
        <v>8</v>
      </c>
      <c r="K9" s="99">
        <v>16</v>
      </c>
    </row>
    <row r="10" spans="1:12" s="9" customFormat="1" x14ac:dyDescent="0.25">
      <c r="B10" s="111" t="s">
        <v>3</v>
      </c>
      <c r="C10" s="116">
        <v>2</v>
      </c>
      <c r="D10" s="94">
        <v>7</v>
      </c>
      <c r="E10" s="94">
        <v>14</v>
      </c>
      <c r="F10" s="94">
        <v>6</v>
      </c>
      <c r="G10" s="94">
        <v>5</v>
      </c>
      <c r="H10" s="94">
        <v>24</v>
      </c>
      <c r="I10" s="94">
        <v>11</v>
      </c>
      <c r="J10" s="94">
        <v>5</v>
      </c>
      <c r="K10" s="99">
        <v>25</v>
      </c>
    </row>
    <row r="11" spans="1:12" s="9" customFormat="1" x14ac:dyDescent="0.25">
      <c r="B11" s="111" t="s">
        <v>4</v>
      </c>
      <c r="C11" s="116">
        <v>9</v>
      </c>
      <c r="D11" s="94">
        <v>18</v>
      </c>
      <c r="E11" s="94">
        <v>7</v>
      </c>
      <c r="F11" s="94">
        <v>7</v>
      </c>
      <c r="G11" s="94">
        <v>7</v>
      </c>
      <c r="H11" s="94">
        <v>10</v>
      </c>
      <c r="I11" s="94">
        <v>5</v>
      </c>
      <c r="J11" s="94">
        <v>20</v>
      </c>
      <c r="K11" s="99">
        <v>17</v>
      </c>
    </row>
    <row r="12" spans="1:12" s="9" customFormat="1" x14ac:dyDescent="0.25">
      <c r="B12" s="111" t="s">
        <v>5</v>
      </c>
      <c r="C12" s="116">
        <v>13</v>
      </c>
      <c r="D12" s="94">
        <v>2</v>
      </c>
      <c r="E12" s="94">
        <v>7</v>
      </c>
      <c r="F12" s="94">
        <v>18</v>
      </c>
      <c r="G12" s="94">
        <v>18</v>
      </c>
      <c r="H12" s="94">
        <v>13</v>
      </c>
      <c r="I12" s="94">
        <v>4</v>
      </c>
      <c r="J12" s="94">
        <v>6</v>
      </c>
      <c r="K12" s="99">
        <v>19</v>
      </c>
    </row>
    <row r="13" spans="1:12" s="9" customFormat="1" x14ac:dyDescent="0.25">
      <c r="B13" s="111" t="s">
        <v>98</v>
      </c>
      <c r="C13" s="116">
        <v>16</v>
      </c>
      <c r="D13" s="94">
        <v>8</v>
      </c>
      <c r="E13" s="94">
        <v>11</v>
      </c>
      <c r="F13" s="94">
        <v>8</v>
      </c>
      <c r="G13" s="94">
        <v>14</v>
      </c>
      <c r="H13" s="94">
        <v>14</v>
      </c>
      <c r="I13" s="94">
        <v>2</v>
      </c>
      <c r="J13" s="94">
        <v>6</v>
      </c>
      <c r="K13" s="99">
        <v>20</v>
      </c>
    </row>
    <row r="14" spans="1:12" s="9" customFormat="1" x14ac:dyDescent="0.25">
      <c r="B14" s="111" t="s">
        <v>7</v>
      </c>
      <c r="C14" s="116">
        <v>11</v>
      </c>
      <c r="D14" s="94">
        <v>9</v>
      </c>
      <c r="E14" s="94">
        <v>9</v>
      </c>
      <c r="F14" s="94">
        <v>15</v>
      </c>
      <c r="G14" s="94">
        <v>7</v>
      </c>
      <c r="H14" s="94">
        <v>17</v>
      </c>
      <c r="I14" s="94">
        <v>9</v>
      </c>
      <c r="J14" s="94">
        <v>6</v>
      </c>
      <c r="K14" s="99">
        <v>18</v>
      </c>
    </row>
    <row r="15" spans="1:12" s="9" customFormat="1" x14ac:dyDescent="0.25">
      <c r="B15" s="111" t="s">
        <v>8</v>
      </c>
      <c r="C15" s="116">
        <v>16</v>
      </c>
      <c r="D15" s="94">
        <v>15</v>
      </c>
      <c r="E15" s="94">
        <v>26</v>
      </c>
      <c r="F15" s="94">
        <v>23</v>
      </c>
      <c r="G15" s="94">
        <v>23</v>
      </c>
      <c r="H15" s="94">
        <v>34</v>
      </c>
      <c r="I15" s="94">
        <v>20</v>
      </c>
      <c r="J15" s="94">
        <v>12</v>
      </c>
      <c r="K15" s="99">
        <v>29</v>
      </c>
    </row>
    <row r="16" spans="1:12" s="9" customFormat="1" x14ac:dyDescent="0.25">
      <c r="B16" s="111" t="s">
        <v>9</v>
      </c>
      <c r="C16" s="116">
        <v>11</v>
      </c>
      <c r="D16" s="94">
        <v>11</v>
      </c>
      <c r="E16" s="94">
        <v>16</v>
      </c>
      <c r="F16" s="94">
        <v>13</v>
      </c>
      <c r="G16" s="94">
        <v>9</v>
      </c>
      <c r="H16" s="94">
        <v>14</v>
      </c>
      <c r="I16" s="94">
        <v>3</v>
      </c>
      <c r="J16" s="94">
        <v>11</v>
      </c>
      <c r="K16" s="99">
        <v>13</v>
      </c>
    </row>
    <row r="17" spans="2:11" s="9" customFormat="1" x14ac:dyDescent="0.25">
      <c r="B17" s="111" t="s">
        <v>10</v>
      </c>
      <c r="C17" s="116">
        <v>16</v>
      </c>
      <c r="D17" s="94">
        <v>7</v>
      </c>
      <c r="E17" s="94">
        <v>14</v>
      </c>
      <c r="F17" s="94">
        <v>13</v>
      </c>
      <c r="G17" s="94">
        <v>12</v>
      </c>
      <c r="H17" s="94">
        <v>16</v>
      </c>
      <c r="I17" s="94">
        <v>4</v>
      </c>
      <c r="J17" s="94">
        <v>14</v>
      </c>
      <c r="K17" s="99">
        <v>22</v>
      </c>
    </row>
    <row r="18" spans="2:11" s="9" customFormat="1" x14ac:dyDescent="0.25">
      <c r="B18" s="111" t="s">
        <v>11</v>
      </c>
      <c r="C18" s="116">
        <v>16</v>
      </c>
      <c r="D18" s="94">
        <v>8</v>
      </c>
      <c r="E18" s="94">
        <v>10</v>
      </c>
      <c r="F18" s="94">
        <v>17</v>
      </c>
      <c r="G18" s="94">
        <v>9</v>
      </c>
      <c r="H18" s="94">
        <v>22</v>
      </c>
      <c r="I18" s="94">
        <v>2</v>
      </c>
      <c r="J18" s="94">
        <v>11</v>
      </c>
      <c r="K18" s="99">
        <v>4</v>
      </c>
    </row>
    <row r="19" spans="2:11" s="9" customFormat="1" x14ac:dyDescent="0.25">
      <c r="B19" s="111" t="s">
        <v>12</v>
      </c>
      <c r="C19" s="116">
        <v>20</v>
      </c>
      <c r="D19" s="94">
        <v>2</v>
      </c>
      <c r="E19" s="94">
        <v>12</v>
      </c>
      <c r="F19" s="94">
        <v>25</v>
      </c>
      <c r="G19" s="94">
        <v>6</v>
      </c>
      <c r="H19" s="94">
        <v>11</v>
      </c>
      <c r="I19" s="94">
        <v>2</v>
      </c>
      <c r="J19" s="94">
        <v>14</v>
      </c>
      <c r="K19" s="99">
        <v>8</v>
      </c>
    </row>
    <row r="20" spans="2:11" s="9" customFormat="1" x14ac:dyDescent="0.25">
      <c r="B20" s="111" t="s">
        <v>13</v>
      </c>
      <c r="C20" s="116">
        <v>5</v>
      </c>
      <c r="D20" s="94">
        <v>8</v>
      </c>
      <c r="E20" s="94">
        <v>10</v>
      </c>
      <c r="F20" s="94">
        <v>12</v>
      </c>
      <c r="G20" s="94">
        <v>8</v>
      </c>
      <c r="H20" s="94">
        <v>24</v>
      </c>
      <c r="I20" s="94">
        <v>5</v>
      </c>
      <c r="J20" s="94">
        <v>13</v>
      </c>
      <c r="K20" s="99">
        <v>17</v>
      </c>
    </row>
    <row r="21" spans="2:11" s="9" customFormat="1" x14ac:dyDescent="0.25">
      <c r="B21" s="111" t="s">
        <v>14</v>
      </c>
      <c r="C21" s="116">
        <v>12</v>
      </c>
      <c r="D21" s="94">
        <v>6</v>
      </c>
      <c r="E21" s="94">
        <v>6</v>
      </c>
      <c r="F21" s="94">
        <v>9</v>
      </c>
      <c r="G21" s="94">
        <v>6</v>
      </c>
      <c r="H21" s="94">
        <v>24</v>
      </c>
      <c r="I21" s="94">
        <v>7</v>
      </c>
      <c r="J21" s="94">
        <v>7</v>
      </c>
      <c r="K21" s="99">
        <v>24</v>
      </c>
    </row>
    <row r="22" spans="2:11" s="9" customFormat="1" x14ac:dyDescent="0.25">
      <c r="B22" s="111" t="s">
        <v>36</v>
      </c>
      <c r="C22" s="116">
        <v>17</v>
      </c>
      <c r="D22" s="94">
        <v>7</v>
      </c>
      <c r="E22" s="94">
        <v>6</v>
      </c>
      <c r="F22" s="94">
        <v>17</v>
      </c>
      <c r="G22" s="94">
        <v>10</v>
      </c>
      <c r="H22" s="94">
        <v>13</v>
      </c>
      <c r="I22" s="94">
        <v>2</v>
      </c>
      <c r="J22" s="94">
        <v>7</v>
      </c>
      <c r="K22" s="99">
        <v>22</v>
      </c>
    </row>
    <row r="23" spans="2:11" s="9" customFormat="1" x14ac:dyDescent="0.25">
      <c r="B23" s="111" t="s">
        <v>15</v>
      </c>
      <c r="C23" s="116">
        <v>7</v>
      </c>
      <c r="D23" s="94">
        <v>13</v>
      </c>
      <c r="E23" s="94">
        <v>8</v>
      </c>
      <c r="F23" s="94">
        <v>11</v>
      </c>
      <c r="G23" s="94">
        <v>7</v>
      </c>
      <c r="H23" s="94">
        <v>23</v>
      </c>
      <c r="I23" s="94">
        <v>12</v>
      </c>
      <c r="J23" s="94">
        <v>5</v>
      </c>
      <c r="K23" s="99">
        <v>13</v>
      </c>
    </row>
    <row r="24" spans="2:11" s="9" customFormat="1" x14ac:dyDescent="0.25">
      <c r="B24" s="111" t="s">
        <v>16</v>
      </c>
      <c r="C24" s="116">
        <v>9</v>
      </c>
      <c r="D24" s="94">
        <v>1</v>
      </c>
      <c r="E24" s="94">
        <v>8</v>
      </c>
      <c r="F24" s="94">
        <v>12</v>
      </c>
      <c r="G24" s="94">
        <v>10</v>
      </c>
      <c r="H24" s="94">
        <v>31</v>
      </c>
      <c r="I24" s="94">
        <v>2</v>
      </c>
      <c r="J24" s="94">
        <v>5</v>
      </c>
      <c r="K24" s="99">
        <v>22</v>
      </c>
    </row>
    <row r="25" spans="2:11" s="9" customFormat="1" x14ac:dyDescent="0.25">
      <c r="B25" s="111" t="s">
        <v>17</v>
      </c>
      <c r="C25" s="116">
        <v>14</v>
      </c>
      <c r="D25" s="94">
        <v>2</v>
      </c>
      <c r="E25" s="94">
        <v>10</v>
      </c>
      <c r="F25" s="94">
        <v>16</v>
      </c>
      <c r="G25" s="94">
        <v>9</v>
      </c>
      <c r="H25" s="94">
        <v>19</v>
      </c>
      <c r="I25" s="94">
        <v>4</v>
      </c>
      <c r="J25" s="94">
        <v>6</v>
      </c>
      <c r="K25" s="99">
        <v>19</v>
      </c>
    </row>
    <row r="26" spans="2:11" s="9" customFormat="1" x14ac:dyDescent="0.25">
      <c r="B26" s="111" t="s">
        <v>18</v>
      </c>
      <c r="C26" s="116">
        <v>14</v>
      </c>
      <c r="D26" s="94">
        <v>4</v>
      </c>
      <c r="E26" s="94">
        <v>14</v>
      </c>
      <c r="F26" s="94">
        <v>14</v>
      </c>
      <c r="G26" s="94">
        <v>11</v>
      </c>
      <c r="H26" s="94">
        <v>19</v>
      </c>
      <c r="I26" s="94">
        <v>5</v>
      </c>
      <c r="J26" s="94">
        <v>6</v>
      </c>
      <c r="K26" s="99">
        <v>12</v>
      </c>
    </row>
    <row r="27" spans="2:11" s="9" customFormat="1" x14ac:dyDescent="0.25">
      <c r="B27" s="111" t="s">
        <v>19</v>
      </c>
      <c r="C27" s="116">
        <v>18</v>
      </c>
      <c r="D27" s="94">
        <v>10</v>
      </c>
      <c r="E27" s="94">
        <v>17</v>
      </c>
      <c r="F27" s="94">
        <v>15</v>
      </c>
      <c r="G27" s="94">
        <v>9</v>
      </c>
      <c r="H27" s="94">
        <v>20</v>
      </c>
      <c r="I27" s="94">
        <v>7</v>
      </c>
      <c r="J27" s="94">
        <v>3</v>
      </c>
      <c r="K27" s="99">
        <v>2</v>
      </c>
    </row>
    <row r="28" spans="2:11" s="9" customFormat="1" x14ac:dyDescent="0.25">
      <c r="B28" s="111" t="s">
        <v>20</v>
      </c>
      <c r="C28" s="116">
        <v>19</v>
      </c>
      <c r="D28" s="94">
        <v>6</v>
      </c>
      <c r="E28" s="94">
        <v>11</v>
      </c>
      <c r="F28" s="94">
        <v>9</v>
      </c>
      <c r="G28" s="94">
        <v>9</v>
      </c>
      <c r="H28" s="94">
        <v>11</v>
      </c>
      <c r="I28" s="94">
        <v>6</v>
      </c>
      <c r="J28" s="94">
        <v>11</v>
      </c>
      <c r="K28" s="99">
        <v>19</v>
      </c>
    </row>
    <row r="29" spans="2:11" s="9" customFormat="1" x14ac:dyDescent="0.25">
      <c r="B29" s="111" t="s">
        <v>21</v>
      </c>
      <c r="C29" s="116">
        <v>29</v>
      </c>
      <c r="D29" s="94">
        <v>3</v>
      </c>
      <c r="E29" s="94">
        <v>4</v>
      </c>
      <c r="F29" s="94">
        <v>7</v>
      </c>
      <c r="G29" s="94">
        <v>5</v>
      </c>
      <c r="H29" s="94">
        <v>29</v>
      </c>
      <c r="I29" s="94">
        <v>11</v>
      </c>
      <c r="J29" s="94">
        <v>8</v>
      </c>
      <c r="K29" s="99">
        <v>4</v>
      </c>
    </row>
    <row r="30" spans="2:11" s="9" customFormat="1" x14ac:dyDescent="0.25">
      <c r="B30" s="111" t="s">
        <v>22</v>
      </c>
      <c r="C30" s="116">
        <v>15</v>
      </c>
      <c r="D30" s="94">
        <v>14</v>
      </c>
      <c r="E30" s="94">
        <v>10</v>
      </c>
      <c r="F30" s="94">
        <v>13</v>
      </c>
      <c r="G30" s="94">
        <v>12</v>
      </c>
      <c r="H30" s="94">
        <v>23</v>
      </c>
      <c r="I30" s="94">
        <v>7</v>
      </c>
      <c r="J30" s="94">
        <v>8</v>
      </c>
      <c r="K30" s="99">
        <v>41</v>
      </c>
    </row>
    <row r="31" spans="2:11" s="9" customFormat="1" x14ac:dyDescent="0.25">
      <c r="B31" s="111" t="s">
        <v>23</v>
      </c>
      <c r="C31" s="116">
        <v>18</v>
      </c>
      <c r="D31" s="94">
        <v>15</v>
      </c>
      <c r="E31" s="94">
        <v>7</v>
      </c>
      <c r="F31" s="94">
        <v>18</v>
      </c>
      <c r="G31" s="94">
        <v>6</v>
      </c>
      <c r="H31" s="94">
        <v>11</v>
      </c>
      <c r="I31" s="94">
        <v>3</v>
      </c>
      <c r="J31" s="94">
        <v>10</v>
      </c>
      <c r="K31" s="99">
        <v>12</v>
      </c>
    </row>
    <row r="32" spans="2:11" s="9" customFormat="1" x14ac:dyDescent="0.25">
      <c r="B32" s="111" t="s">
        <v>24</v>
      </c>
      <c r="C32" s="116">
        <v>21</v>
      </c>
      <c r="D32" s="94">
        <v>6</v>
      </c>
      <c r="E32" s="94">
        <v>9</v>
      </c>
      <c r="F32" s="94">
        <v>9</v>
      </c>
      <c r="G32" s="94">
        <v>10</v>
      </c>
      <c r="H32" s="94">
        <v>16</v>
      </c>
      <c r="I32" s="94">
        <v>9</v>
      </c>
      <c r="J32" s="94">
        <v>10</v>
      </c>
      <c r="K32" s="99">
        <v>10</v>
      </c>
    </row>
    <row r="33" spans="1:11" s="9" customFormat="1" x14ac:dyDescent="0.25">
      <c r="B33" s="111" t="s">
        <v>25</v>
      </c>
      <c r="C33" s="116">
        <v>16</v>
      </c>
      <c r="D33" s="94">
        <v>2</v>
      </c>
      <c r="E33" s="94">
        <v>10</v>
      </c>
      <c r="F33" s="94">
        <v>12</v>
      </c>
      <c r="G33" s="94">
        <v>11</v>
      </c>
      <c r="H33" s="94">
        <v>18</v>
      </c>
      <c r="I33" s="94">
        <v>9</v>
      </c>
      <c r="J33" s="94">
        <v>9</v>
      </c>
      <c r="K33" s="99">
        <v>12</v>
      </c>
    </row>
    <row r="34" spans="1:11" s="9" customFormat="1" x14ac:dyDescent="0.25">
      <c r="B34" s="111" t="s">
        <v>26</v>
      </c>
      <c r="C34" s="116">
        <v>23</v>
      </c>
      <c r="D34" s="94">
        <v>1</v>
      </c>
      <c r="E34" s="94">
        <v>6</v>
      </c>
      <c r="F34" s="94">
        <v>12</v>
      </c>
      <c r="G34" s="94">
        <v>11</v>
      </c>
      <c r="H34" s="94">
        <v>15</v>
      </c>
      <c r="I34" s="94">
        <v>10</v>
      </c>
      <c r="J34" s="94">
        <v>20</v>
      </c>
      <c r="K34" s="99">
        <v>2</v>
      </c>
    </row>
    <row r="35" spans="1:11" s="9" customFormat="1" ht="15.75" thickBot="1" x14ac:dyDescent="0.3">
      <c r="B35" s="112" t="s">
        <v>27</v>
      </c>
      <c r="C35" s="117">
        <v>13</v>
      </c>
      <c r="D35" s="101">
        <v>1</v>
      </c>
      <c r="E35" s="101">
        <v>16</v>
      </c>
      <c r="F35" s="101">
        <v>14</v>
      </c>
      <c r="G35" s="101">
        <v>13</v>
      </c>
      <c r="H35" s="101">
        <v>12</v>
      </c>
      <c r="I35" s="101">
        <v>6</v>
      </c>
      <c r="J35" s="101">
        <v>10</v>
      </c>
      <c r="K35" s="102">
        <v>15</v>
      </c>
    </row>
    <row r="36" spans="1:11" x14ac:dyDescent="0.25">
      <c r="B36" s="127" t="s">
        <v>219</v>
      </c>
      <c r="C36" s="9"/>
    </row>
    <row r="38" spans="1:11" s="9" customFormat="1" x14ac:dyDescent="0.25">
      <c r="A38" s="13" t="s">
        <v>31</v>
      </c>
      <c r="B38" s="13"/>
      <c r="C38" s="13"/>
      <c r="D38" s="13"/>
      <c r="E38" s="13"/>
      <c r="F38" s="13"/>
      <c r="G38" s="13"/>
      <c r="H38" s="13"/>
      <c r="I38" s="13"/>
    </row>
    <row r="39" spans="1:11" s="9" customFormat="1" x14ac:dyDescent="0.25"/>
    <row r="40" spans="1:11" s="9" customFormat="1" x14ac:dyDescent="0.25">
      <c r="A40" s="2"/>
      <c r="B40" s="9" t="s">
        <v>135</v>
      </c>
      <c r="C40" s="2"/>
    </row>
    <row r="41" spans="1:11" x14ac:dyDescent="0.25">
      <c r="B41" s="9"/>
    </row>
  </sheetData>
  <mergeCells count="2">
    <mergeCell ref="B1:L1"/>
    <mergeCell ref="A3:I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46"/>
  <sheetViews>
    <sheetView showGridLines="0" workbookViewId="0">
      <selection activeCell="E7" sqref="E7"/>
    </sheetView>
  </sheetViews>
  <sheetFormatPr defaultRowHeight="15" x14ac:dyDescent="0.25"/>
  <cols>
    <col min="1" max="1" width="7.85546875" bestFit="1" customWidth="1"/>
    <col min="2" max="2" width="18.28515625" customWidth="1"/>
  </cols>
  <sheetData>
    <row r="1" spans="1:11" ht="18.75" x14ac:dyDescent="0.3">
      <c r="A1" s="3" t="s">
        <v>246</v>
      </c>
      <c r="B1" s="275" t="s">
        <v>243</v>
      </c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9"/>
      <c r="B2" s="9"/>
      <c r="C2" s="9"/>
      <c r="D2" s="9"/>
      <c r="E2" s="9"/>
      <c r="F2" s="9"/>
      <c r="G2" s="9"/>
    </row>
    <row r="3" spans="1:11" x14ac:dyDescent="0.25">
      <c r="A3" s="267" t="s">
        <v>30</v>
      </c>
      <c r="B3" s="267"/>
      <c r="C3" s="267"/>
      <c r="D3" s="267"/>
      <c r="E3" s="267"/>
      <c r="F3" s="267"/>
      <c r="G3" s="267"/>
    </row>
    <row r="4" spans="1:11" x14ac:dyDescent="0.25">
      <c r="A4" s="9"/>
      <c r="B4" s="9"/>
      <c r="C4" s="9"/>
      <c r="D4" s="9"/>
      <c r="E4" s="9"/>
      <c r="F4" s="9"/>
      <c r="G4" s="9"/>
      <c r="H4" s="9"/>
    </row>
    <row r="5" spans="1:11" s="9" customFormat="1" ht="15.75" thickBot="1" x14ac:dyDescent="0.3">
      <c r="B5" s="9" t="s">
        <v>136</v>
      </c>
    </row>
    <row r="6" spans="1:11" s="41" customFormat="1" ht="13.5" thickBot="1" x14ac:dyDescent="0.25">
      <c r="B6" s="128"/>
      <c r="C6" s="129">
        <v>2005</v>
      </c>
      <c r="D6" s="130">
        <v>1999</v>
      </c>
    </row>
    <row r="7" spans="1:11" s="41" customFormat="1" ht="12.75" x14ac:dyDescent="0.2">
      <c r="B7" s="103" t="s">
        <v>51</v>
      </c>
      <c r="C7" s="104">
        <v>5</v>
      </c>
      <c r="D7" s="105">
        <v>7</v>
      </c>
    </row>
    <row r="8" spans="1:11" s="41" customFormat="1" ht="12.75" x14ac:dyDescent="0.2">
      <c r="B8" s="98" t="s">
        <v>123</v>
      </c>
      <c r="C8" s="94">
        <v>5</v>
      </c>
      <c r="D8" s="99">
        <v>7</v>
      </c>
    </row>
    <row r="9" spans="1:11" s="41" customFormat="1" ht="12.75" x14ac:dyDescent="0.2">
      <c r="B9" s="98" t="s">
        <v>52</v>
      </c>
      <c r="C9" s="94">
        <v>9</v>
      </c>
      <c r="D9" s="99">
        <v>8</v>
      </c>
    </row>
    <row r="10" spans="1:11" s="41" customFormat="1" ht="12.75" x14ac:dyDescent="0.2">
      <c r="B10" s="98" t="s">
        <v>53</v>
      </c>
      <c r="C10" s="94">
        <v>3</v>
      </c>
      <c r="D10" s="99">
        <v>3</v>
      </c>
    </row>
    <row r="11" spans="1:11" s="41" customFormat="1" ht="12.75" x14ac:dyDescent="0.2">
      <c r="B11" s="98" t="s">
        <v>54</v>
      </c>
      <c r="C11" s="94">
        <v>8</v>
      </c>
      <c r="D11" s="99">
        <v>6</v>
      </c>
    </row>
    <row r="12" spans="1:11" s="41" customFormat="1" ht="12.75" x14ac:dyDescent="0.2">
      <c r="B12" s="98" t="s">
        <v>55</v>
      </c>
      <c r="C12" s="94">
        <v>9</v>
      </c>
      <c r="D12" s="99" t="s">
        <v>221</v>
      </c>
    </row>
    <row r="13" spans="1:11" s="41" customFormat="1" ht="12.75" x14ac:dyDescent="0.2">
      <c r="B13" s="98" t="s">
        <v>205</v>
      </c>
      <c r="C13" s="94">
        <v>6</v>
      </c>
      <c r="D13" s="99">
        <v>5</v>
      </c>
    </row>
    <row r="14" spans="1:11" s="41" customFormat="1" ht="12.75" x14ac:dyDescent="0.2">
      <c r="B14" s="98" t="s">
        <v>56</v>
      </c>
      <c r="C14" s="94">
        <v>4</v>
      </c>
      <c r="D14" s="99">
        <v>3</v>
      </c>
    </row>
    <row r="15" spans="1:11" s="41" customFormat="1" ht="12.75" x14ac:dyDescent="0.2">
      <c r="B15" s="98" t="s">
        <v>124</v>
      </c>
      <c r="C15" s="94">
        <v>11</v>
      </c>
      <c r="D15" s="99">
        <v>9</v>
      </c>
    </row>
    <row r="16" spans="1:11" s="41" customFormat="1" ht="12.75" x14ac:dyDescent="0.2">
      <c r="B16" s="98" t="s">
        <v>57</v>
      </c>
      <c r="C16" s="94">
        <v>2</v>
      </c>
      <c r="D16" s="99">
        <v>3</v>
      </c>
    </row>
    <row r="17" spans="2:4" s="41" customFormat="1" ht="12.75" x14ac:dyDescent="0.2">
      <c r="B17" s="98" t="s">
        <v>58</v>
      </c>
      <c r="C17" s="94">
        <v>5</v>
      </c>
      <c r="D17" s="99">
        <v>6</v>
      </c>
    </row>
    <row r="18" spans="2:4" s="41" customFormat="1" ht="12.75" x14ac:dyDescent="0.2">
      <c r="B18" s="98" t="s">
        <v>59</v>
      </c>
      <c r="C18" s="94">
        <v>8</v>
      </c>
      <c r="D18" s="99">
        <v>10</v>
      </c>
    </row>
    <row r="19" spans="2:4" s="41" customFormat="1" ht="12.75" x14ac:dyDescent="0.2">
      <c r="B19" s="98" t="s">
        <v>61</v>
      </c>
      <c r="C19" s="94">
        <v>5</v>
      </c>
      <c r="D19" s="99">
        <v>5</v>
      </c>
    </row>
    <row r="20" spans="2:4" s="41" customFormat="1" ht="12.75" x14ac:dyDescent="0.2">
      <c r="B20" s="98" t="s">
        <v>62</v>
      </c>
      <c r="C20" s="94">
        <v>4</v>
      </c>
      <c r="D20" s="99"/>
    </row>
    <row r="21" spans="2:4" s="41" customFormat="1" ht="12.75" x14ac:dyDescent="0.2">
      <c r="B21" s="98" t="s">
        <v>63</v>
      </c>
      <c r="C21" s="94">
        <v>2</v>
      </c>
      <c r="D21" s="99">
        <v>2</v>
      </c>
    </row>
    <row r="22" spans="2:4" s="41" customFormat="1" ht="12.75" x14ac:dyDescent="0.2">
      <c r="B22" s="98" t="s">
        <v>64</v>
      </c>
      <c r="C22" s="94">
        <v>3</v>
      </c>
      <c r="D22" s="99">
        <v>2</v>
      </c>
    </row>
    <row r="23" spans="2:4" s="41" customFormat="1" ht="12.75" x14ac:dyDescent="0.2">
      <c r="B23" s="98" t="s">
        <v>125</v>
      </c>
      <c r="C23" s="94">
        <v>9</v>
      </c>
      <c r="D23" s="99">
        <v>8</v>
      </c>
    </row>
    <row r="24" spans="2:4" s="41" customFormat="1" ht="12.75" x14ac:dyDescent="0.2">
      <c r="B24" s="98" t="s">
        <v>65</v>
      </c>
      <c r="C24" s="94">
        <v>3</v>
      </c>
      <c r="D24" s="99">
        <v>3</v>
      </c>
    </row>
    <row r="25" spans="2:4" s="41" customFormat="1" ht="12.75" x14ac:dyDescent="0.2">
      <c r="B25" s="98" t="s">
        <v>66</v>
      </c>
      <c r="C25" s="94">
        <v>7</v>
      </c>
      <c r="D25" s="99"/>
    </row>
    <row r="26" spans="2:4" s="41" customFormat="1" ht="12.75" x14ac:dyDescent="0.2">
      <c r="B26" s="98" t="s">
        <v>68</v>
      </c>
      <c r="C26" s="94">
        <v>8</v>
      </c>
      <c r="D26" s="99">
        <v>11</v>
      </c>
    </row>
    <row r="27" spans="2:4" s="41" customFormat="1" ht="12.75" x14ac:dyDescent="0.2">
      <c r="B27" s="98" t="s">
        <v>69</v>
      </c>
      <c r="C27" s="94">
        <v>5</v>
      </c>
      <c r="D27" s="99">
        <v>5</v>
      </c>
    </row>
    <row r="28" spans="2:4" s="41" customFormat="1" ht="12.75" x14ac:dyDescent="0.2">
      <c r="B28" s="98" t="s">
        <v>70</v>
      </c>
      <c r="C28" s="94">
        <v>4</v>
      </c>
      <c r="D28" s="99">
        <v>2</v>
      </c>
    </row>
    <row r="29" spans="2:4" s="41" customFormat="1" ht="12.75" x14ac:dyDescent="0.2">
      <c r="B29" s="98" t="s">
        <v>71</v>
      </c>
      <c r="C29" s="94">
        <v>4</v>
      </c>
      <c r="D29" s="99">
        <v>4</v>
      </c>
    </row>
    <row r="30" spans="2:4" s="41" customFormat="1" ht="12.75" x14ac:dyDescent="0.2">
      <c r="B30" s="98" t="s">
        <v>72</v>
      </c>
      <c r="C30" s="94">
        <v>3</v>
      </c>
      <c r="D30" s="99">
        <v>2</v>
      </c>
    </row>
    <row r="31" spans="2:4" s="41" customFormat="1" ht="12.75" x14ac:dyDescent="0.2">
      <c r="B31" s="98" t="s">
        <v>73</v>
      </c>
      <c r="C31" s="94">
        <v>8</v>
      </c>
      <c r="D31" s="99">
        <v>4</v>
      </c>
    </row>
    <row r="32" spans="2:4" s="41" customFormat="1" ht="12.75" x14ac:dyDescent="0.2">
      <c r="B32" s="98" t="s">
        <v>74</v>
      </c>
      <c r="C32" s="94">
        <v>7</v>
      </c>
      <c r="D32" s="99"/>
    </row>
    <row r="33" spans="1:7" s="41" customFormat="1" ht="12.75" x14ac:dyDescent="0.2">
      <c r="B33" s="98" t="s">
        <v>75</v>
      </c>
      <c r="C33" s="94">
        <v>6</v>
      </c>
      <c r="D33" s="99">
        <v>11</v>
      </c>
    </row>
    <row r="34" spans="1:7" s="41" customFormat="1" ht="12.75" x14ac:dyDescent="0.2">
      <c r="B34" s="98" t="s">
        <v>76</v>
      </c>
      <c r="C34" s="94">
        <v>10</v>
      </c>
      <c r="D34" s="99">
        <v>12</v>
      </c>
    </row>
    <row r="35" spans="1:7" s="41" customFormat="1" ht="12.75" x14ac:dyDescent="0.2">
      <c r="B35" s="98" t="s">
        <v>77</v>
      </c>
      <c r="C35" s="94">
        <v>3</v>
      </c>
      <c r="D35" s="99">
        <v>7</v>
      </c>
    </row>
    <row r="36" spans="1:7" s="41" customFormat="1" ht="13.5" thickBot="1" x14ac:dyDescent="0.25">
      <c r="B36" s="100" t="s">
        <v>78</v>
      </c>
      <c r="C36" s="101">
        <v>6</v>
      </c>
      <c r="D36" s="102">
        <v>10</v>
      </c>
    </row>
    <row r="37" spans="1:7" s="41" customFormat="1" ht="12.75" x14ac:dyDescent="0.2"/>
    <row r="38" spans="1:7" s="41" customFormat="1" ht="12.75" x14ac:dyDescent="0.2">
      <c r="B38" s="109" t="s">
        <v>219</v>
      </c>
    </row>
    <row r="39" spans="1:7" x14ac:dyDescent="0.25">
      <c r="D39" s="41"/>
    </row>
    <row r="40" spans="1:7" x14ac:dyDescent="0.25">
      <c r="D40" s="41"/>
    </row>
    <row r="41" spans="1:7" x14ac:dyDescent="0.25">
      <c r="A41" s="63" t="s">
        <v>31</v>
      </c>
      <c r="B41" s="63"/>
      <c r="C41" s="63"/>
      <c r="D41" s="63"/>
      <c r="E41" s="63"/>
      <c r="F41" s="63"/>
      <c r="G41" s="63"/>
    </row>
    <row r="42" spans="1:7" x14ac:dyDescent="0.25">
      <c r="A42" s="9"/>
      <c r="B42" s="9"/>
      <c r="C42" s="9"/>
      <c r="E42" s="9"/>
      <c r="F42" s="9"/>
      <c r="G42" s="9"/>
    </row>
    <row r="43" spans="1:7" x14ac:dyDescent="0.25">
      <c r="A43" s="2"/>
      <c r="B43" s="9" t="s">
        <v>135</v>
      </c>
      <c r="C43" s="2"/>
      <c r="E43" s="2"/>
      <c r="F43" s="2"/>
      <c r="G43" s="2"/>
    </row>
    <row r="44" spans="1:7" x14ac:dyDescent="0.25">
      <c r="D44" s="93"/>
    </row>
    <row r="45" spans="1:7" x14ac:dyDescent="0.25">
      <c r="D45" s="9"/>
    </row>
    <row r="46" spans="1:7" x14ac:dyDescent="0.25">
      <c r="D46" s="2"/>
    </row>
  </sheetData>
  <mergeCells count="2">
    <mergeCell ref="A3:G3"/>
    <mergeCell ref="B1:K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46"/>
  <sheetViews>
    <sheetView showGridLines="0" workbookViewId="0">
      <selection activeCell="A2" sqref="A2"/>
    </sheetView>
  </sheetViews>
  <sheetFormatPr defaultRowHeight="15" x14ac:dyDescent="0.25"/>
  <cols>
    <col min="1" max="1" width="11.140625" customWidth="1"/>
    <col min="2" max="2" width="13.28515625" customWidth="1"/>
  </cols>
  <sheetData>
    <row r="1" spans="1:13" s="9" customFormat="1" ht="18.75" x14ac:dyDescent="0.3">
      <c r="A1" s="3" t="s">
        <v>316</v>
      </c>
      <c r="B1" s="264" t="s">
        <v>241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3" spans="1:13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6"/>
    </row>
    <row r="5" spans="1:13" s="9" customFormat="1" ht="15.75" thickBot="1" x14ac:dyDescent="0.3"/>
    <row r="6" spans="1:13" s="41" customFormat="1" ht="21.75" customHeight="1" thickBot="1" x14ac:dyDescent="0.25">
      <c r="B6" s="125"/>
      <c r="C6" s="292">
        <v>2005</v>
      </c>
      <c r="D6" s="293"/>
      <c r="E6" s="293"/>
      <c r="F6" s="293"/>
      <c r="G6" s="293"/>
      <c r="H6" s="294"/>
      <c r="I6" s="126">
        <v>1999</v>
      </c>
    </row>
    <row r="7" spans="1:13" s="41" customFormat="1" ht="129.75" customHeight="1" thickBot="1" x14ac:dyDescent="0.25">
      <c r="B7" s="121" t="s">
        <v>0</v>
      </c>
      <c r="C7" s="122" t="s">
        <v>132</v>
      </c>
      <c r="D7" s="123" t="s">
        <v>127</v>
      </c>
      <c r="E7" s="123" t="s">
        <v>128</v>
      </c>
      <c r="F7" s="123" t="s">
        <v>129</v>
      </c>
      <c r="G7" s="123" t="s">
        <v>130</v>
      </c>
      <c r="H7" s="124" t="s">
        <v>131</v>
      </c>
      <c r="I7" s="119" t="s">
        <v>132</v>
      </c>
    </row>
    <row r="8" spans="1:13" s="41" customFormat="1" ht="12.75" x14ac:dyDescent="0.2">
      <c r="B8" s="111" t="s">
        <v>51</v>
      </c>
      <c r="C8" s="118">
        <v>33</v>
      </c>
      <c r="D8" s="104">
        <v>16</v>
      </c>
      <c r="E8" s="104">
        <v>2</v>
      </c>
      <c r="F8" s="104">
        <v>3</v>
      </c>
      <c r="G8" s="104">
        <v>5</v>
      </c>
      <c r="H8" s="105">
        <v>7</v>
      </c>
      <c r="I8" s="113">
        <v>39</v>
      </c>
    </row>
    <row r="9" spans="1:13" s="41" customFormat="1" ht="12.75" x14ac:dyDescent="0.2">
      <c r="B9" s="111" t="s">
        <v>123</v>
      </c>
      <c r="C9" s="116">
        <v>34</v>
      </c>
      <c r="D9" s="94">
        <v>16</v>
      </c>
      <c r="E9" s="94">
        <v>2</v>
      </c>
      <c r="F9" s="94">
        <v>3</v>
      </c>
      <c r="G9" s="94">
        <v>6</v>
      </c>
      <c r="H9" s="99">
        <v>7</v>
      </c>
      <c r="I9" s="114">
        <v>40</v>
      </c>
    </row>
    <row r="10" spans="1:13" s="41" customFormat="1" ht="12.75" x14ac:dyDescent="0.2">
      <c r="B10" s="111" t="s">
        <v>52</v>
      </c>
      <c r="C10" s="116">
        <v>40</v>
      </c>
      <c r="D10" s="94">
        <v>21</v>
      </c>
      <c r="E10" s="94">
        <v>3</v>
      </c>
      <c r="F10" s="94">
        <v>6</v>
      </c>
      <c r="G10" s="94">
        <v>6</v>
      </c>
      <c r="H10" s="99">
        <v>8</v>
      </c>
      <c r="I10" s="114">
        <v>41</v>
      </c>
    </row>
    <row r="11" spans="1:13" s="41" customFormat="1" ht="12.75" x14ac:dyDescent="0.2">
      <c r="B11" s="111" t="s">
        <v>53</v>
      </c>
      <c r="C11" s="116">
        <v>15</v>
      </c>
      <c r="D11" s="94">
        <v>12</v>
      </c>
      <c r="E11" s="94">
        <v>1</v>
      </c>
      <c r="F11" s="94">
        <v>2</v>
      </c>
      <c r="G11" s="94">
        <v>1</v>
      </c>
      <c r="H11" s="99">
        <v>2</v>
      </c>
      <c r="I11" s="114">
        <v>13</v>
      </c>
    </row>
    <row r="12" spans="1:13" s="41" customFormat="1" ht="12.75" x14ac:dyDescent="0.2">
      <c r="B12" s="111" t="s">
        <v>54</v>
      </c>
      <c r="C12" s="116">
        <v>59</v>
      </c>
      <c r="D12" s="94">
        <v>32</v>
      </c>
      <c r="E12" s="94">
        <v>1</v>
      </c>
      <c r="F12" s="94">
        <v>4</v>
      </c>
      <c r="G12" s="94">
        <v>5</v>
      </c>
      <c r="H12" s="99">
        <v>10</v>
      </c>
      <c r="I12" s="114">
        <v>42</v>
      </c>
    </row>
    <row r="13" spans="1:13" s="41" customFormat="1" ht="12.75" x14ac:dyDescent="0.2">
      <c r="B13" s="111" t="s">
        <v>55</v>
      </c>
      <c r="C13" s="116">
        <v>35</v>
      </c>
      <c r="D13" s="94">
        <v>25</v>
      </c>
      <c r="E13" s="94">
        <v>4</v>
      </c>
      <c r="F13" s="94">
        <v>6</v>
      </c>
      <c r="G13" s="94">
        <v>14</v>
      </c>
      <c r="H13" s="99">
        <v>38</v>
      </c>
      <c r="I13" s="114">
        <v>53</v>
      </c>
    </row>
    <row r="14" spans="1:13" s="41" customFormat="1" ht="12.75" x14ac:dyDescent="0.2">
      <c r="B14" s="111" t="s">
        <v>205</v>
      </c>
      <c r="C14" s="116">
        <v>30</v>
      </c>
      <c r="D14" s="94">
        <v>26</v>
      </c>
      <c r="E14" s="94">
        <v>1</v>
      </c>
      <c r="F14" s="94">
        <v>5</v>
      </c>
      <c r="G14" s="94">
        <v>12</v>
      </c>
      <c r="H14" s="99">
        <v>10</v>
      </c>
      <c r="I14" s="114">
        <v>32</v>
      </c>
    </row>
    <row r="15" spans="1:13" s="41" customFormat="1" ht="12.75" x14ac:dyDescent="0.2">
      <c r="B15" s="111" t="s">
        <v>56</v>
      </c>
      <c r="C15" s="116">
        <v>24</v>
      </c>
      <c r="D15" s="94">
        <v>16</v>
      </c>
      <c r="E15" s="94">
        <v>3</v>
      </c>
      <c r="F15" s="94">
        <v>2</v>
      </c>
      <c r="G15" s="94">
        <v>4</v>
      </c>
      <c r="H15" s="99">
        <v>6</v>
      </c>
      <c r="I15" s="114">
        <v>19</v>
      </c>
    </row>
    <row r="16" spans="1:13" s="41" customFormat="1" ht="12.75" x14ac:dyDescent="0.2">
      <c r="B16" s="111" t="s">
        <v>124</v>
      </c>
      <c r="C16" s="116">
        <v>49</v>
      </c>
      <c r="D16" s="94"/>
      <c r="E16" s="94"/>
      <c r="F16" s="94"/>
      <c r="G16" s="94"/>
      <c r="H16" s="99"/>
      <c r="I16" s="114">
        <v>41</v>
      </c>
    </row>
    <row r="17" spans="2:9" s="41" customFormat="1" ht="12.75" x14ac:dyDescent="0.2">
      <c r="B17" s="111" t="s">
        <v>57</v>
      </c>
      <c r="C17" s="116">
        <v>14</v>
      </c>
      <c r="D17" s="94">
        <v>4</v>
      </c>
      <c r="E17" s="94">
        <v>1</v>
      </c>
      <c r="F17" s="94">
        <v>2</v>
      </c>
      <c r="G17" s="94">
        <v>0</v>
      </c>
      <c r="H17" s="99">
        <v>2</v>
      </c>
      <c r="I17" s="114">
        <v>15</v>
      </c>
    </row>
    <row r="18" spans="2:9" s="41" customFormat="1" ht="12.75" x14ac:dyDescent="0.2">
      <c r="B18" s="111" t="s">
        <v>58</v>
      </c>
      <c r="C18" s="116">
        <v>33</v>
      </c>
      <c r="D18" s="94">
        <v>19</v>
      </c>
      <c r="E18" s="94">
        <v>3</v>
      </c>
      <c r="F18" s="94">
        <v>4</v>
      </c>
      <c r="G18" s="94">
        <v>7</v>
      </c>
      <c r="H18" s="99">
        <v>5</v>
      </c>
      <c r="I18" s="114">
        <v>25</v>
      </c>
    </row>
    <row r="19" spans="2:9" s="41" customFormat="1" ht="12.75" x14ac:dyDescent="0.2">
      <c r="B19" s="111" t="s">
        <v>59</v>
      </c>
      <c r="C19" s="116">
        <v>46</v>
      </c>
      <c r="D19" s="94">
        <v>7</v>
      </c>
      <c r="E19" s="94">
        <v>1</v>
      </c>
      <c r="F19" s="94">
        <v>1</v>
      </c>
      <c r="G19" s="94">
        <v>2</v>
      </c>
      <c r="H19" s="99">
        <v>2</v>
      </c>
      <c r="I19" s="114">
        <v>46</v>
      </c>
    </row>
    <row r="20" spans="2:9" s="41" customFormat="1" ht="12.75" x14ac:dyDescent="0.2">
      <c r="B20" s="111" t="s">
        <v>61</v>
      </c>
      <c r="C20" s="116">
        <v>29</v>
      </c>
      <c r="D20" s="94">
        <v>7</v>
      </c>
      <c r="E20" s="94">
        <v>2</v>
      </c>
      <c r="F20" s="94">
        <v>1</v>
      </c>
      <c r="G20" s="94">
        <v>5</v>
      </c>
      <c r="H20" s="99">
        <v>4</v>
      </c>
      <c r="I20" s="114">
        <v>26</v>
      </c>
    </row>
    <row r="21" spans="2:9" s="41" customFormat="1" ht="12.75" x14ac:dyDescent="0.2">
      <c r="B21" s="111" t="s">
        <v>62</v>
      </c>
      <c r="C21" s="116">
        <v>30</v>
      </c>
      <c r="D21" s="94">
        <v>6</v>
      </c>
      <c r="E21" s="94">
        <v>1</v>
      </c>
      <c r="F21" s="94">
        <v>4</v>
      </c>
      <c r="G21" s="94">
        <v>1</v>
      </c>
      <c r="H21" s="99">
        <v>5</v>
      </c>
      <c r="I21" s="114"/>
    </row>
    <row r="22" spans="2:9" s="41" customFormat="1" ht="12.75" x14ac:dyDescent="0.2">
      <c r="B22" s="111" t="s">
        <v>63</v>
      </c>
      <c r="C22" s="116">
        <v>15</v>
      </c>
      <c r="D22" s="94">
        <v>7</v>
      </c>
      <c r="E22" s="94">
        <v>1</v>
      </c>
      <c r="F22" s="94">
        <v>2</v>
      </c>
      <c r="G22" s="94">
        <v>1</v>
      </c>
      <c r="H22" s="99">
        <v>4</v>
      </c>
      <c r="I22" s="114">
        <v>12</v>
      </c>
    </row>
    <row r="23" spans="2:9" s="41" customFormat="1" ht="12.75" x14ac:dyDescent="0.2">
      <c r="B23" s="111" t="s">
        <v>64</v>
      </c>
      <c r="C23" s="116">
        <v>15</v>
      </c>
      <c r="D23" s="94">
        <v>11</v>
      </c>
      <c r="E23" s="94">
        <v>0</v>
      </c>
      <c r="F23" s="94">
        <v>7</v>
      </c>
      <c r="G23" s="94">
        <v>3</v>
      </c>
      <c r="H23" s="99">
        <v>8</v>
      </c>
      <c r="I23" s="114">
        <v>10</v>
      </c>
    </row>
    <row r="24" spans="2:9" s="41" customFormat="1" ht="12.75" x14ac:dyDescent="0.2">
      <c r="B24" s="111" t="s">
        <v>125</v>
      </c>
      <c r="C24" s="116">
        <v>49</v>
      </c>
      <c r="D24" s="94">
        <v>23</v>
      </c>
      <c r="E24" s="94">
        <v>2</v>
      </c>
      <c r="F24" s="94">
        <v>4</v>
      </c>
      <c r="G24" s="94">
        <v>6</v>
      </c>
      <c r="H24" s="99">
        <v>14</v>
      </c>
      <c r="I24" s="114">
        <v>36</v>
      </c>
    </row>
    <row r="25" spans="2:9" s="41" customFormat="1" ht="12.75" x14ac:dyDescent="0.2">
      <c r="B25" s="111" t="s">
        <v>65</v>
      </c>
      <c r="C25" s="116">
        <v>16</v>
      </c>
      <c r="D25" s="94">
        <v>13</v>
      </c>
      <c r="E25" s="94">
        <v>1</v>
      </c>
      <c r="F25" s="94">
        <v>3</v>
      </c>
      <c r="G25" s="94">
        <v>3</v>
      </c>
      <c r="H25" s="99">
        <v>6</v>
      </c>
      <c r="I25" s="114">
        <v>12</v>
      </c>
    </row>
    <row r="26" spans="2:9" s="41" customFormat="1" ht="12.75" x14ac:dyDescent="0.2">
      <c r="B26" s="111" t="s">
        <v>66</v>
      </c>
      <c r="C26" s="116">
        <v>32</v>
      </c>
      <c r="D26" s="94">
        <v>17</v>
      </c>
      <c r="E26" s="94">
        <v>2</v>
      </c>
      <c r="F26" s="94">
        <v>6</v>
      </c>
      <c r="G26" s="94">
        <v>2</v>
      </c>
      <c r="H26" s="99">
        <v>8</v>
      </c>
      <c r="I26" s="114"/>
    </row>
    <row r="27" spans="2:9" s="41" customFormat="1" ht="12.75" x14ac:dyDescent="0.2">
      <c r="B27" s="111" t="s">
        <v>68</v>
      </c>
      <c r="C27" s="116">
        <v>34</v>
      </c>
      <c r="D27" s="94">
        <v>11</v>
      </c>
      <c r="E27" s="94">
        <v>1</v>
      </c>
      <c r="F27" s="94">
        <v>4</v>
      </c>
      <c r="G27" s="94">
        <v>5</v>
      </c>
      <c r="H27" s="99">
        <v>6</v>
      </c>
      <c r="I27" s="114">
        <v>41</v>
      </c>
    </row>
    <row r="28" spans="2:9" s="41" customFormat="1" ht="12.75" x14ac:dyDescent="0.2">
      <c r="B28" s="111" t="s">
        <v>69</v>
      </c>
      <c r="C28" s="116">
        <v>33</v>
      </c>
      <c r="D28" s="94">
        <v>9</v>
      </c>
      <c r="E28" s="94">
        <v>2</v>
      </c>
      <c r="F28" s="94">
        <v>6</v>
      </c>
      <c r="G28" s="94">
        <v>1</v>
      </c>
      <c r="H28" s="99">
        <v>9</v>
      </c>
      <c r="I28" s="114">
        <v>31</v>
      </c>
    </row>
    <row r="29" spans="2:9" s="41" customFormat="1" ht="12.75" x14ac:dyDescent="0.2">
      <c r="B29" s="111" t="s">
        <v>70</v>
      </c>
      <c r="C29" s="116">
        <v>21</v>
      </c>
      <c r="D29" s="94">
        <v>15</v>
      </c>
      <c r="E29" s="94">
        <v>1</v>
      </c>
      <c r="F29" s="94">
        <v>1</v>
      </c>
      <c r="G29" s="94">
        <v>1</v>
      </c>
      <c r="H29" s="99">
        <v>5</v>
      </c>
      <c r="I29" s="114">
        <v>16</v>
      </c>
    </row>
    <row r="30" spans="2:9" s="41" customFormat="1" ht="12.75" x14ac:dyDescent="0.2">
      <c r="B30" s="111" t="s">
        <v>71</v>
      </c>
      <c r="C30" s="116">
        <v>28</v>
      </c>
      <c r="D30" s="94">
        <v>9</v>
      </c>
      <c r="E30" s="94">
        <v>1</v>
      </c>
      <c r="F30" s="94">
        <v>2</v>
      </c>
      <c r="G30" s="94">
        <v>1</v>
      </c>
      <c r="H30" s="99">
        <v>4</v>
      </c>
      <c r="I30" s="114">
        <v>17</v>
      </c>
    </row>
    <row r="31" spans="2:9" s="41" customFormat="1" ht="12.75" x14ac:dyDescent="0.2">
      <c r="B31" s="111" t="s">
        <v>72</v>
      </c>
      <c r="C31" s="116">
        <v>17</v>
      </c>
      <c r="D31" s="94">
        <v>14</v>
      </c>
      <c r="E31" s="94">
        <v>3</v>
      </c>
      <c r="F31" s="94">
        <v>2</v>
      </c>
      <c r="G31" s="94">
        <v>2</v>
      </c>
      <c r="H31" s="99">
        <v>2</v>
      </c>
      <c r="I31" s="114">
        <v>8</v>
      </c>
    </row>
    <row r="32" spans="2:9" s="41" customFormat="1" ht="12.75" x14ac:dyDescent="0.2">
      <c r="B32" s="111" t="s">
        <v>73</v>
      </c>
      <c r="C32" s="116">
        <v>50</v>
      </c>
      <c r="D32" s="94">
        <v>20</v>
      </c>
      <c r="E32" s="94">
        <v>1</v>
      </c>
      <c r="F32" s="94">
        <v>8</v>
      </c>
      <c r="G32" s="94">
        <v>1</v>
      </c>
      <c r="H32" s="99">
        <v>16</v>
      </c>
      <c r="I32" s="114">
        <v>32</v>
      </c>
    </row>
    <row r="33" spans="1:11" s="41" customFormat="1" ht="12.75" x14ac:dyDescent="0.2">
      <c r="B33" s="111" t="s">
        <v>74</v>
      </c>
      <c r="C33" s="116">
        <v>38</v>
      </c>
      <c r="D33" s="94">
        <v>20</v>
      </c>
      <c r="E33" s="94">
        <v>1</v>
      </c>
      <c r="F33" s="94">
        <v>2</v>
      </c>
      <c r="G33" s="94">
        <v>2</v>
      </c>
      <c r="H33" s="99">
        <v>9</v>
      </c>
      <c r="I33" s="114"/>
    </row>
    <row r="34" spans="1:11" s="41" customFormat="1" ht="12.75" x14ac:dyDescent="0.2">
      <c r="B34" s="111" t="s">
        <v>75</v>
      </c>
      <c r="C34" s="116">
        <v>39</v>
      </c>
      <c r="D34" s="94">
        <v>16</v>
      </c>
      <c r="E34" s="94">
        <v>3</v>
      </c>
      <c r="F34" s="94">
        <v>2</v>
      </c>
      <c r="G34" s="94">
        <v>3</v>
      </c>
      <c r="H34" s="99">
        <v>9</v>
      </c>
      <c r="I34" s="114">
        <v>50</v>
      </c>
    </row>
    <row r="35" spans="1:11" s="41" customFormat="1" ht="12.75" x14ac:dyDescent="0.2">
      <c r="B35" s="111" t="s">
        <v>76</v>
      </c>
      <c r="C35" s="116">
        <v>46</v>
      </c>
      <c r="D35" s="94">
        <v>21</v>
      </c>
      <c r="E35" s="94">
        <v>12</v>
      </c>
      <c r="F35" s="94">
        <v>3</v>
      </c>
      <c r="G35" s="94">
        <v>4</v>
      </c>
      <c r="H35" s="99">
        <v>17</v>
      </c>
      <c r="I35" s="114">
        <v>61</v>
      </c>
    </row>
    <row r="36" spans="1:11" s="41" customFormat="1" ht="12.75" x14ac:dyDescent="0.2">
      <c r="B36" s="111" t="s">
        <v>77</v>
      </c>
      <c r="C36" s="116">
        <v>33</v>
      </c>
      <c r="D36" s="94" t="s">
        <v>220</v>
      </c>
      <c r="E36" s="94" t="s">
        <v>220</v>
      </c>
      <c r="F36" s="94" t="s">
        <v>220</v>
      </c>
      <c r="G36" s="94" t="s">
        <v>220</v>
      </c>
      <c r="H36" s="99" t="s">
        <v>220</v>
      </c>
      <c r="I36" s="114">
        <v>49</v>
      </c>
    </row>
    <row r="37" spans="1:11" s="41" customFormat="1" ht="13.5" thickBot="1" x14ac:dyDescent="0.25">
      <c r="B37" s="112" t="s">
        <v>78</v>
      </c>
      <c r="C37" s="117">
        <v>29</v>
      </c>
      <c r="D37" s="101">
        <v>18</v>
      </c>
      <c r="E37" s="101">
        <v>4</v>
      </c>
      <c r="F37" s="101">
        <v>10</v>
      </c>
      <c r="G37" s="101">
        <v>6</v>
      </c>
      <c r="H37" s="102">
        <v>7</v>
      </c>
      <c r="I37" s="115">
        <v>48</v>
      </c>
    </row>
    <row r="38" spans="1:11" s="9" customFormat="1" x14ac:dyDescent="0.25">
      <c r="B38" s="109" t="s">
        <v>219</v>
      </c>
      <c r="J38" s="41"/>
      <c r="K38" s="41"/>
    </row>
    <row r="39" spans="1:11" s="9" customFormat="1" x14ac:dyDescent="0.25">
      <c r="B39" s="7"/>
      <c r="J39" s="41"/>
      <c r="K39" s="41"/>
    </row>
    <row r="40" spans="1:11" s="9" customFormat="1" x14ac:dyDescent="0.25">
      <c r="B40" s="7"/>
      <c r="J40" s="41"/>
      <c r="K40" s="41"/>
    </row>
    <row r="41" spans="1:11" s="9" customFormat="1" x14ac:dyDescent="0.25">
      <c r="A41" s="5" t="s">
        <v>31</v>
      </c>
      <c r="B41" s="5"/>
      <c r="C41" s="5"/>
      <c r="D41" s="5"/>
      <c r="E41" s="5"/>
      <c r="F41" s="5"/>
      <c r="G41" s="5"/>
      <c r="H41" s="5"/>
      <c r="I41" s="5"/>
    </row>
    <row r="42" spans="1:11" s="9" customFormat="1" x14ac:dyDescent="0.25"/>
    <row r="43" spans="1:11" s="9" customFormat="1" x14ac:dyDescent="0.25">
      <c r="A43" s="2"/>
      <c r="B43" s="9" t="s">
        <v>135</v>
      </c>
      <c r="C43" s="2"/>
    </row>
    <row r="44" spans="1:11" x14ac:dyDescent="0.25">
      <c r="J44" s="9"/>
      <c r="K44" s="9"/>
    </row>
    <row r="45" spans="1:11" x14ac:dyDescent="0.25">
      <c r="J45" s="9"/>
      <c r="K45" s="9"/>
    </row>
    <row r="46" spans="1:11" x14ac:dyDescent="0.25">
      <c r="J46" s="9"/>
      <c r="K46" s="9"/>
    </row>
  </sheetData>
  <mergeCells count="3">
    <mergeCell ref="C6:H6"/>
    <mergeCell ref="A3:I3"/>
    <mergeCell ref="B1:M1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47"/>
  <sheetViews>
    <sheetView showGridLines="0" workbookViewId="0">
      <selection activeCell="B2" sqref="B2"/>
    </sheetView>
  </sheetViews>
  <sheetFormatPr defaultRowHeight="15" x14ac:dyDescent="0.25"/>
  <cols>
    <col min="1" max="1" width="11.140625" customWidth="1"/>
    <col min="2" max="2" width="17" customWidth="1"/>
    <col min="11" max="11" width="11.28515625" customWidth="1"/>
  </cols>
  <sheetData>
    <row r="1" spans="1:11" s="9" customFormat="1" ht="18.75" x14ac:dyDescent="0.3">
      <c r="A1" s="3" t="s">
        <v>315</v>
      </c>
      <c r="B1" s="264" t="s">
        <v>242</v>
      </c>
      <c r="C1" s="265"/>
      <c r="D1" s="265"/>
      <c r="E1" s="265"/>
      <c r="F1" s="265"/>
      <c r="G1" s="265"/>
      <c r="H1" s="265"/>
      <c r="I1" s="265"/>
      <c r="J1" s="265"/>
      <c r="K1" s="266"/>
    </row>
    <row r="2" spans="1:11" s="9" customFormat="1" x14ac:dyDescent="0.25"/>
    <row r="3" spans="1:11" s="9" customFormat="1" x14ac:dyDescent="0.25">
      <c r="A3" s="267" t="s">
        <v>30</v>
      </c>
      <c r="B3" s="267"/>
      <c r="C3" s="267"/>
      <c r="D3" s="267"/>
      <c r="E3" s="267"/>
      <c r="F3" s="267"/>
      <c r="G3" s="267"/>
      <c r="H3" s="267"/>
    </row>
    <row r="4" spans="1:11" s="9" customFormat="1" x14ac:dyDescent="0.25"/>
    <row r="5" spans="1:11" s="41" customFormat="1" ht="13.5" thickBot="1" x14ac:dyDescent="0.25">
      <c r="B5" s="120"/>
      <c r="C5" s="120"/>
      <c r="D5" s="120"/>
      <c r="E5" s="120"/>
      <c r="F5" s="120"/>
      <c r="G5" s="120"/>
      <c r="H5" s="120"/>
    </row>
    <row r="6" spans="1:11" s="41" customFormat="1" ht="15.75" thickBot="1" x14ac:dyDescent="0.25">
      <c r="B6" s="125"/>
      <c r="C6" s="292">
        <v>2005</v>
      </c>
      <c r="D6" s="293"/>
      <c r="E6" s="293"/>
      <c r="F6" s="293"/>
      <c r="G6" s="293"/>
      <c r="H6" s="294"/>
      <c r="I6" s="126">
        <v>1999</v>
      </c>
    </row>
    <row r="7" spans="1:11" s="41" customFormat="1" ht="129.75" customHeight="1" thickBot="1" x14ac:dyDescent="0.25">
      <c r="B7" s="121" t="s">
        <v>0</v>
      </c>
      <c r="C7" s="122" t="s">
        <v>132</v>
      </c>
      <c r="D7" s="123" t="s">
        <v>127</v>
      </c>
      <c r="E7" s="123" t="s">
        <v>128</v>
      </c>
      <c r="F7" s="123" t="s">
        <v>129</v>
      </c>
      <c r="G7" s="123" t="s">
        <v>130</v>
      </c>
      <c r="H7" s="124" t="s">
        <v>131</v>
      </c>
      <c r="I7" s="119" t="s">
        <v>132</v>
      </c>
    </row>
    <row r="8" spans="1:11" s="41" customFormat="1" ht="12.75" x14ac:dyDescent="0.2">
      <c r="B8" s="111" t="s">
        <v>51</v>
      </c>
      <c r="C8" s="118">
        <v>43</v>
      </c>
      <c r="D8" s="104">
        <v>18</v>
      </c>
      <c r="E8" s="104">
        <v>2</v>
      </c>
      <c r="F8" s="104">
        <v>4</v>
      </c>
      <c r="G8" s="104">
        <v>6</v>
      </c>
      <c r="H8" s="105">
        <v>8</v>
      </c>
      <c r="I8" s="113">
        <v>47</v>
      </c>
    </row>
    <row r="9" spans="1:11" s="41" customFormat="1" ht="12.75" x14ac:dyDescent="0.2">
      <c r="B9" s="111" t="s">
        <v>123</v>
      </c>
      <c r="C9" s="116">
        <v>44</v>
      </c>
      <c r="D9" s="94">
        <v>18</v>
      </c>
      <c r="E9" s="94">
        <v>2</v>
      </c>
      <c r="F9" s="94">
        <v>4</v>
      </c>
      <c r="G9" s="94">
        <v>7</v>
      </c>
      <c r="H9" s="99">
        <v>8</v>
      </c>
      <c r="I9" s="114">
        <v>47</v>
      </c>
    </row>
    <row r="10" spans="1:11" s="41" customFormat="1" ht="12.75" x14ac:dyDescent="0.2">
      <c r="B10" s="111" t="s">
        <v>52</v>
      </c>
      <c r="C10" s="116">
        <v>51</v>
      </c>
      <c r="D10" s="94">
        <v>24</v>
      </c>
      <c r="E10" s="94">
        <v>4</v>
      </c>
      <c r="F10" s="94">
        <v>6</v>
      </c>
      <c r="G10" s="94">
        <v>7</v>
      </c>
      <c r="H10" s="99">
        <v>8</v>
      </c>
      <c r="I10" s="114">
        <v>54</v>
      </c>
    </row>
    <row r="11" spans="1:11" s="41" customFormat="1" ht="12.75" x14ac:dyDescent="0.2">
      <c r="B11" s="111" t="s">
        <v>53</v>
      </c>
      <c r="C11" s="116">
        <v>33</v>
      </c>
      <c r="D11" s="94">
        <v>29</v>
      </c>
      <c r="E11" s="94">
        <v>2</v>
      </c>
      <c r="F11" s="94">
        <v>5</v>
      </c>
      <c r="G11" s="94">
        <v>3</v>
      </c>
      <c r="H11" s="99">
        <v>5</v>
      </c>
      <c r="I11" s="114">
        <v>28</v>
      </c>
    </row>
    <row r="12" spans="1:11" s="41" customFormat="1" ht="12.75" x14ac:dyDescent="0.2">
      <c r="B12" s="111" t="s">
        <v>54</v>
      </c>
      <c r="C12" s="116">
        <v>67</v>
      </c>
      <c r="D12" s="94">
        <v>41</v>
      </c>
      <c r="E12" s="94">
        <v>1</v>
      </c>
      <c r="F12" s="94">
        <v>5</v>
      </c>
      <c r="G12" s="94">
        <v>6</v>
      </c>
      <c r="H12" s="99">
        <v>12</v>
      </c>
      <c r="I12" s="114">
        <v>49</v>
      </c>
    </row>
    <row r="13" spans="1:11" s="41" customFormat="1" ht="12.75" x14ac:dyDescent="0.2">
      <c r="B13" s="111" t="s">
        <v>55</v>
      </c>
      <c r="C13" s="116">
        <v>37</v>
      </c>
      <c r="D13" s="94">
        <v>30</v>
      </c>
      <c r="E13" s="94">
        <v>4</v>
      </c>
      <c r="F13" s="94">
        <v>8</v>
      </c>
      <c r="G13" s="94">
        <v>16</v>
      </c>
      <c r="H13" s="99">
        <v>45</v>
      </c>
      <c r="I13" s="114">
        <v>55</v>
      </c>
    </row>
    <row r="14" spans="1:11" s="41" customFormat="1" ht="12.75" x14ac:dyDescent="0.2">
      <c r="B14" s="111" t="s">
        <v>205</v>
      </c>
      <c r="C14" s="116">
        <v>39</v>
      </c>
      <c r="D14" s="94">
        <v>31</v>
      </c>
      <c r="E14" s="94">
        <v>2</v>
      </c>
      <c r="F14" s="94">
        <v>6</v>
      </c>
      <c r="G14" s="94">
        <v>15</v>
      </c>
      <c r="H14" s="99">
        <v>12</v>
      </c>
      <c r="I14" s="114">
        <v>36</v>
      </c>
    </row>
    <row r="15" spans="1:11" s="41" customFormat="1" ht="12.75" x14ac:dyDescent="0.2">
      <c r="B15" s="111" t="s">
        <v>56</v>
      </c>
      <c r="C15" s="116">
        <v>32</v>
      </c>
      <c r="D15" s="94">
        <v>24</v>
      </c>
      <c r="E15" s="94">
        <v>5</v>
      </c>
      <c r="F15" s="94">
        <v>3</v>
      </c>
      <c r="G15" s="94">
        <v>6</v>
      </c>
      <c r="H15" s="99">
        <v>9</v>
      </c>
      <c r="I15" s="114">
        <v>28</v>
      </c>
    </row>
    <row r="16" spans="1:11" s="41" customFormat="1" ht="12.75" x14ac:dyDescent="0.2">
      <c r="B16" s="111" t="s">
        <v>124</v>
      </c>
      <c r="C16" s="116">
        <v>60</v>
      </c>
      <c r="D16" s="94"/>
      <c r="E16" s="94"/>
      <c r="F16" s="94"/>
      <c r="G16" s="94"/>
      <c r="H16" s="99"/>
      <c r="I16" s="114">
        <v>52</v>
      </c>
    </row>
    <row r="17" spans="2:9" s="41" customFormat="1" ht="12.75" x14ac:dyDescent="0.2">
      <c r="B17" s="111" t="s">
        <v>57</v>
      </c>
      <c r="C17" s="116">
        <v>28</v>
      </c>
      <c r="D17" s="94">
        <v>11</v>
      </c>
      <c r="E17" s="94">
        <v>3</v>
      </c>
      <c r="F17" s="94">
        <v>5</v>
      </c>
      <c r="G17" s="94">
        <v>1</v>
      </c>
      <c r="H17" s="99">
        <v>5</v>
      </c>
      <c r="I17" s="114">
        <v>34</v>
      </c>
    </row>
    <row r="18" spans="2:9" s="41" customFormat="1" ht="12.75" x14ac:dyDescent="0.2">
      <c r="B18" s="111" t="s">
        <v>58</v>
      </c>
      <c r="C18" s="116">
        <v>51</v>
      </c>
      <c r="D18" s="94">
        <v>33</v>
      </c>
      <c r="E18" s="94">
        <v>5</v>
      </c>
      <c r="F18" s="94">
        <v>7</v>
      </c>
      <c r="G18" s="94">
        <v>13</v>
      </c>
      <c r="H18" s="99">
        <v>9</v>
      </c>
      <c r="I18" s="114">
        <v>44</v>
      </c>
    </row>
    <row r="19" spans="2:9" s="41" customFormat="1" ht="12.75" x14ac:dyDescent="0.2">
      <c r="B19" s="111" t="s">
        <v>59</v>
      </c>
      <c r="C19" s="116">
        <v>50</v>
      </c>
      <c r="D19" s="94">
        <v>7</v>
      </c>
      <c r="E19" s="94">
        <v>2</v>
      </c>
      <c r="F19" s="94">
        <v>1</v>
      </c>
      <c r="G19" s="94">
        <v>2</v>
      </c>
      <c r="H19" s="99">
        <v>2</v>
      </c>
      <c r="I19" s="114">
        <v>51</v>
      </c>
    </row>
    <row r="20" spans="2:9" s="41" customFormat="1" ht="12.75" x14ac:dyDescent="0.2">
      <c r="B20" s="111" t="s">
        <v>61</v>
      </c>
      <c r="C20" s="116">
        <v>49</v>
      </c>
      <c r="D20" s="94">
        <v>15</v>
      </c>
      <c r="E20" s="94">
        <v>5</v>
      </c>
      <c r="F20" s="94">
        <v>3</v>
      </c>
      <c r="G20" s="94">
        <v>10</v>
      </c>
      <c r="H20" s="99">
        <v>8</v>
      </c>
      <c r="I20" s="114">
        <v>47</v>
      </c>
    </row>
    <row r="21" spans="2:9" s="41" customFormat="1" ht="12.75" x14ac:dyDescent="0.2">
      <c r="B21" s="111" t="s">
        <v>62</v>
      </c>
      <c r="C21" s="116">
        <v>43</v>
      </c>
      <c r="D21" s="94">
        <v>13</v>
      </c>
      <c r="E21" s="94">
        <v>3</v>
      </c>
      <c r="F21" s="94">
        <v>8</v>
      </c>
      <c r="G21" s="94">
        <v>1</v>
      </c>
      <c r="H21" s="99">
        <v>11</v>
      </c>
      <c r="I21" s="114"/>
    </row>
    <row r="22" spans="2:9" s="41" customFormat="1" ht="12.75" x14ac:dyDescent="0.2">
      <c r="B22" s="111" t="s">
        <v>63</v>
      </c>
      <c r="C22" s="116">
        <v>27</v>
      </c>
      <c r="D22" s="94">
        <v>15</v>
      </c>
      <c r="E22" s="94">
        <v>2</v>
      </c>
      <c r="F22" s="94">
        <v>4</v>
      </c>
      <c r="G22" s="94">
        <v>3</v>
      </c>
      <c r="H22" s="99">
        <v>8</v>
      </c>
      <c r="I22" s="114">
        <v>25</v>
      </c>
    </row>
    <row r="23" spans="2:9" s="41" customFormat="1" ht="12.75" x14ac:dyDescent="0.2">
      <c r="B23" s="111" t="s">
        <v>64</v>
      </c>
      <c r="C23" s="116">
        <v>28</v>
      </c>
      <c r="D23" s="94">
        <v>17</v>
      </c>
      <c r="E23" s="94">
        <v>0</v>
      </c>
      <c r="F23" s="94">
        <v>10</v>
      </c>
      <c r="G23" s="94">
        <v>5</v>
      </c>
      <c r="H23" s="99">
        <v>13</v>
      </c>
      <c r="I23" s="114">
        <v>20</v>
      </c>
    </row>
    <row r="24" spans="2:9" s="41" customFormat="1" ht="12.75" x14ac:dyDescent="0.2">
      <c r="B24" s="111" t="s">
        <v>125</v>
      </c>
      <c r="C24" s="116">
        <v>60</v>
      </c>
      <c r="D24" s="94">
        <v>27</v>
      </c>
      <c r="E24" s="94">
        <v>3</v>
      </c>
      <c r="F24" s="94">
        <v>5</v>
      </c>
      <c r="G24" s="94">
        <v>7</v>
      </c>
      <c r="H24" s="99">
        <v>15</v>
      </c>
      <c r="I24" s="114">
        <v>48</v>
      </c>
    </row>
    <row r="25" spans="2:9" s="41" customFormat="1" ht="12.75" x14ac:dyDescent="0.2">
      <c r="B25" s="111" t="s">
        <v>65</v>
      </c>
      <c r="C25" s="116">
        <v>23</v>
      </c>
      <c r="D25" s="94">
        <v>18</v>
      </c>
      <c r="E25" s="94">
        <v>1</v>
      </c>
      <c r="F25" s="94">
        <v>4</v>
      </c>
      <c r="G25" s="94">
        <v>4</v>
      </c>
      <c r="H25" s="99">
        <v>8</v>
      </c>
      <c r="I25" s="114">
        <v>26</v>
      </c>
    </row>
    <row r="26" spans="2:9" s="41" customFormat="1" ht="12.75" x14ac:dyDescent="0.2">
      <c r="B26" s="111" t="s">
        <v>66</v>
      </c>
      <c r="C26" s="116">
        <v>52</v>
      </c>
      <c r="D26" s="94">
        <v>19</v>
      </c>
      <c r="E26" s="94">
        <v>2</v>
      </c>
      <c r="F26" s="94">
        <v>8</v>
      </c>
      <c r="G26" s="94">
        <v>3</v>
      </c>
      <c r="H26" s="99">
        <v>9</v>
      </c>
      <c r="I26" s="114"/>
    </row>
    <row r="27" spans="2:9" s="41" customFormat="1" ht="12.75" x14ac:dyDescent="0.2">
      <c r="B27" s="111" t="s">
        <v>68</v>
      </c>
      <c r="C27" s="116">
        <v>39</v>
      </c>
      <c r="D27" s="94">
        <v>17</v>
      </c>
      <c r="E27" s="94">
        <v>2</v>
      </c>
      <c r="F27" s="94">
        <v>6</v>
      </c>
      <c r="G27" s="94">
        <v>7</v>
      </c>
      <c r="H27" s="99">
        <v>8</v>
      </c>
      <c r="I27" s="114">
        <v>44</v>
      </c>
    </row>
    <row r="28" spans="2:9" s="41" customFormat="1" ht="12.75" x14ac:dyDescent="0.2">
      <c r="B28" s="111" t="s">
        <v>69</v>
      </c>
      <c r="C28" s="116">
        <v>38</v>
      </c>
      <c r="D28" s="94">
        <v>7</v>
      </c>
      <c r="E28" s="94">
        <v>2</v>
      </c>
      <c r="F28" s="94">
        <v>5</v>
      </c>
      <c r="G28" s="94">
        <v>1</v>
      </c>
      <c r="H28" s="99">
        <v>6</v>
      </c>
      <c r="I28" s="114">
        <v>35</v>
      </c>
    </row>
    <row r="29" spans="2:9" s="41" customFormat="1" ht="12.75" x14ac:dyDescent="0.2">
      <c r="B29" s="111" t="s">
        <v>70</v>
      </c>
      <c r="C29" s="116">
        <v>36</v>
      </c>
      <c r="D29" s="94">
        <v>26</v>
      </c>
      <c r="E29" s="94">
        <v>2</v>
      </c>
      <c r="F29" s="94">
        <v>2</v>
      </c>
      <c r="G29" s="94">
        <v>2</v>
      </c>
      <c r="H29" s="99">
        <v>10</v>
      </c>
      <c r="I29" s="114">
        <v>33</v>
      </c>
    </row>
    <row r="30" spans="2:9" s="41" customFormat="1" ht="12.75" x14ac:dyDescent="0.2">
      <c r="B30" s="111" t="s">
        <v>71</v>
      </c>
      <c r="C30" s="116">
        <v>46</v>
      </c>
      <c r="D30" s="94">
        <v>16</v>
      </c>
      <c r="E30" s="94">
        <v>1</v>
      </c>
      <c r="F30" s="94">
        <v>3</v>
      </c>
      <c r="G30" s="94">
        <v>3</v>
      </c>
      <c r="H30" s="99">
        <v>6</v>
      </c>
      <c r="I30" s="114">
        <v>45</v>
      </c>
    </row>
    <row r="31" spans="2:9" s="41" customFormat="1" ht="12.75" x14ac:dyDescent="0.2">
      <c r="B31" s="111" t="s">
        <v>72</v>
      </c>
      <c r="C31" s="116">
        <v>31</v>
      </c>
      <c r="D31" s="94">
        <v>26</v>
      </c>
      <c r="E31" s="94">
        <v>6</v>
      </c>
      <c r="F31" s="94">
        <v>4</v>
      </c>
      <c r="G31" s="94">
        <v>3</v>
      </c>
      <c r="H31" s="99">
        <v>3</v>
      </c>
      <c r="I31" s="114">
        <v>20</v>
      </c>
    </row>
    <row r="32" spans="2:9" s="41" customFormat="1" ht="12.75" x14ac:dyDescent="0.2">
      <c r="B32" s="111" t="s">
        <v>73</v>
      </c>
      <c r="C32" s="116">
        <v>58</v>
      </c>
      <c r="D32" s="94">
        <v>26</v>
      </c>
      <c r="E32" s="94">
        <v>2</v>
      </c>
      <c r="F32" s="94">
        <v>10</v>
      </c>
      <c r="G32" s="94">
        <v>2</v>
      </c>
      <c r="H32" s="99">
        <v>20</v>
      </c>
      <c r="I32" s="114">
        <v>46</v>
      </c>
    </row>
    <row r="33" spans="1:9" s="41" customFormat="1" ht="12.75" x14ac:dyDescent="0.2">
      <c r="B33" s="111" t="s">
        <v>74</v>
      </c>
      <c r="C33" s="116">
        <v>56</v>
      </c>
      <c r="D33" s="94">
        <v>30</v>
      </c>
      <c r="E33" s="94">
        <v>1</v>
      </c>
      <c r="F33" s="94">
        <v>3</v>
      </c>
      <c r="G33" s="94">
        <v>2</v>
      </c>
      <c r="H33" s="99">
        <v>13</v>
      </c>
      <c r="I33" s="114"/>
    </row>
    <row r="34" spans="1:9" s="41" customFormat="1" ht="12.75" x14ac:dyDescent="0.2">
      <c r="B34" s="111" t="s">
        <v>75</v>
      </c>
      <c r="C34" s="116">
        <v>46</v>
      </c>
      <c r="D34" s="94">
        <v>21</v>
      </c>
      <c r="E34" s="94">
        <v>4</v>
      </c>
      <c r="F34" s="94">
        <v>3</v>
      </c>
      <c r="G34" s="94">
        <v>4</v>
      </c>
      <c r="H34" s="99">
        <v>12</v>
      </c>
      <c r="I34" s="114">
        <v>54</v>
      </c>
    </row>
    <row r="35" spans="1:9" s="41" customFormat="1" ht="12.75" x14ac:dyDescent="0.2">
      <c r="B35" s="111" t="s">
        <v>76</v>
      </c>
      <c r="C35" s="116">
        <v>51</v>
      </c>
      <c r="D35" s="94">
        <v>26</v>
      </c>
      <c r="E35" s="94">
        <v>15</v>
      </c>
      <c r="F35" s="94">
        <v>4</v>
      </c>
      <c r="G35" s="94">
        <v>4</v>
      </c>
      <c r="H35" s="99">
        <v>21</v>
      </c>
      <c r="I35" s="114">
        <v>63</v>
      </c>
    </row>
    <row r="36" spans="1:9" s="41" customFormat="1" ht="12.75" x14ac:dyDescent="0.2">
      <c r="B36" s="111" t="s">
        <v>77</v>
      </c>
      <c r="C36" s="116">
        <v>39</v>
      </c>
      <c r="D36" s="94" t="s">
        <v>220</v>
      </c>
      <c r="E36" s="94" t="s">
        <v>220</v>
      </c>
      <c r="F36" s="94" t="s">
        <v>220</v>
      </c>
      <c r="G36" s="94" t="s">
        <v>220</v>
      </c>
      <c r="H36" s="99" t="s">
        <v>220</v>
      </c>
      <c r="I36" s="114">
        <v>51</v>
      </c>
    </row>
    <row r="37" spans="1:9" s="41" customFormat="1" ht="13.5" thickBot="1" x14ac:dyDescent="0.25">
      <c r="B37" s="112" t="s">
        <v>78</v>
      </c>
      <c r="C37" s="117">
        <v>48</v>
      </c>
      <c r="D37" s="101">
        <v>18</v>
      </c>
      <c r="E37" s="101">
        <v>3</v>
      </c>
      <c r="F37" s="101">
        <v>10</v>
      </c>
      <c r="G37" s="101">
        <v>6</v>
      </c>
      <c r="H37" s="102">
        <v>7</v>
      </c>
      <c r="I37" s="115">
        <v>53</v>
      </c>
    </row>
    <row r="38" spans="1:9" s="41" customFormat="1" ht="12.75" x14ac:dyDescent="0.2"/>
    <row r="39" spans="1:9" s="41" customFormat="1" ht="12.75" x14ac:dyDescent="0.2"/>
    <row r="40" spans="1:9" s="41" customFormat="1" ht="12.75" x14ac:dyDescent="0.2">
      <c r="B40" s="109" t="s">
        <v>219</v>
      </c>
    </row>
    <row r="41" spans="1:9" s="9" customFormat="1" x14ac:dyDescent="0.25">
      <c r="B41" s="7"/>
    </row>
    <row r="42" spans="1:9" s="9" customFormat="1" x14ac:dyDescent="0.25">
      <c r="A42" s="5" t="s">
        <v>31</v>
      </c>
      <c r="B42" s="5"/>
      <c r="C42" s="5"/>
      <c r="D42" s="5"/>
      <c r="E42" s="5"/>
      <c r="F42" s="5"/>
      <c r="G42" s="5"/>
      <c r="H42" s="5"/>
    </row>
    <row r="43" spans="1:9" s="9" customFormat="1" x14ac:dyDescent="0.25"/>
    <row r="44" spans="1:9" s="9" customFormat="1" x14ac:dyDescent="0.25">
      <c r="A44" s="2"/>
      <c r="B44" s="9" t="s">
        <v>135</v>
      </c>
      <c r="C44" s="2"/>
    </row>
    <row r="45" spans="1:9" x14ac:dyDescent="0.25">
      <c r="I45" s="9"/>
    </row>
    <row r="46" spans="1:9" x14ac:dyDescent="0.25">
      <c r="I46" s="9"/>
    </row>
    <row r="47" spans="1:9" x14ac:dyDescent="0.25">
      <c r="I47" s="9"/>
    </row>
  </sheetData>
  <mergeCells count="3">
    <mergeCell ref="B1:K1"/>
    <mergeCell ref="A3:H3"/>
    <mergeCell ref="C6:H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44"/>
  <sheetViews>
    <sheetView showGridLines="0" workbookViewId="0">
      <selection activeCell="A3" sqref="A3:F3"/>
    </sheetView>
  </sheetViews>
  <sheetFormatPr defaultRowHeight="15" x14ac:dyDescent="0.25"/>
  <cols>
    <col min="1" max="1" width="10.5703125" customWidth="1"/>
    <col min="2" max="2" width="17.85546875" customWidth="1"/>
  </cols>
  <sheetData>
    <row r="1" spans="1:10" s="9" customFormat="1" ht="18.75" x14ac:dyDescent="0.3">
      <c r="A1" s="3" t="s">
        <v>317</v>
      </c>
      <c r="B1" s="275" t="s">
        <v>300</v>
      </c>
      <c r="C1" s="275"/>
      <c r="D1" s="275"/>
      <c r="E1" s="275"/>
      <c r="F1" s="275"/>
      <c r="G1" s="275"/>
      <c r="H1" s="275"/>
      <c r="I1" s="275"/>
      <c r="J1" s="275"/>
    </row>
    <row r="3" spans="1:10" s="9" customFormat="1" x14ac:dyDescent="0.25">
      <c r="A3" s="267" t="s">
        <v>30</v>
      </c>
      <c r="B3" s="267"/>
      <c r="C3" s="267"/>
      <c r="D3" s="267"/>
      <c r="E3" s="267"/>
      <c r="F3" s="267"/>
      <c r="G3" s="6"/>
    </row>
    <row r="4" spans="1:10" s="9" customFormat="1" x14ac:dyDescent="0.25"/>
    <row r="5" spans="1:10" s="41" customFormat="1" ht="13.5" thickBot="1" x14ac:dyDescent="0.25"/>
    <row r="6" spans="1:10" s="41" customFormat="1" ht="13.5" thickBot="1" x14ac:dyDescent="0.25">
      <c r="B6" s="128" t="s">
        <v>0</v>
      </c>
      <c r="C6" s="129">
        <v>2005</v>
      </c>
      <c r="D6" s="130">
        <v>1999</v>
      </c>
    </row>
    <row r="7" spans="1:10" s="41" customFormat="1" ht="12.75" x14ac:dyDescent="0.2">
      <c r="B7" s="103" t="s">
        <v>51</v>
      </c>
      <c r="C7" s="104">
        <v>27</v>
      </c>
      <c r="D7" s="105">
        <v>30</v>
      </c>
    </row>
    <row r="8" spans="1:10" s="41" customFormat="1" ht="12.75" x14ac:dyDescent="0.2">
      <c r="B8" s="98" t="s">
        <v>123</v>
      </c>
      <c r="C8" s="94">
        <v>27</v>
      </c>
      <c r="D8" s="99">
        <v>31</v>
      </c>
    </row>
    <row r="9" spans="1:10" s="41" customFormat="1" ht="12.75" x14ac:dyDescent="0.2">
      <c r="B9" s="98" t="s">
        <v>52</v>
      </c>
      <c r="C9" s="94">
        <v>31</v>
      </c>
      <c r="D9" s="99">
        <v>31</v>
      </c>
    </row>
    <row r="10" spans="1:10" s="41" customFormat="1" ht="12.75" x14ac:dyDescent="0.2">
      <c r="B10" s="98" t="s">
        <v>53</v>
      </c>
      <c r="C10" s="94">
        <v>30</v>
      </c>
      <c r="D10" s="99">
        <v>35</v>
      </c>
    </row>
    <row r="11" spans="1:10" s="41" customFormat="1" ht="12.75" x14ac:dyDescent="0.2">
      <c r="B11" s="98" t="s">
        <v>54</v>
      </c>
      <c r="C11" s="94">
        <v>23</v>
      </c>
      <c r="D11" s="99">
        <v>25</v>
      </c>
    </row>
    <row r="12" spans="1:10" s="41" customFormat="1" ht="12.75" x14ac:dyDescent="0.2">
      <c r="B12" s="98" t="s">
        <v>55</v>
      </c>
      <c r="C12" s="94">
        <v>30</v>
      </c>
      <c r="D12" s="99">
        <v>41</v>
      </c>
    </row>
    <row r="13" spans="1:10" s="41" customFormat="1" ht="12.75" x14ac:dyDescent="0.2">
      <c r="B13" s="98" t="s">
        <v>205</v>
      </c>
      <c r="C13" s="94">
        <v>30</v>
      </c>
      <c r="D13" s="99">
        <v>27</v>
      </c>
    </row>
    <row r="14" spans="1:10" s="41" customFormat="1" ht="12.75" x14ac:dyDescent="0.2">
      <c r="B14" s="98" t="s">
        <v>56</v>
      </c>
      <c r="C14" s="94">
        <v>27</v>
      </c>
      <c r="D14" s="99">
        <v>31</v>
      </c>
    </row>
    <row r="15" spans="1:10" s="41" customFormat="1" ht="12.75" x14ac:dyDescent="0.2">
      <c r="B15" s="98" t="s">
        <v>124</v>
      </c>
      <c r="C15" s="94">
        <v>25</v>
      </c>
      <c r="D15" s="99">
        <v>40</v>
      </c>
    </row>
    <row r="16" spans="1:10" s="41" customFormat="1" ht="12.75" x14ac:dyDescent="0.2">
      <c r="B16" s="98" t="s">
        <v>57</v>
      </c>
      <c r="C16" s="94">
        <v>25</v>
      </c>
      <c r="D16" s="99">
        <v>39</v>
      </c>
    </row>
    <row r="17" spans="2:4" s="41" customFormat="1" ht="12.75" x14ac:dyDescent="0.2">
      <c r="B17" s="98" t="s">
        <v>58</v>
      </c>
      <c r="C17" s="94">
        <v>26</v>
      </c>
      <c r="D17" s="99">
        <v>42</v>
      </c>
    </row>
    <row r="18" spans="2:4" s="41" customFormat="1" ht="12.75" x14ac:dyDescent="0.2">
      <c r="B18" s="98" t="s">
        <v>59</v>
      </c>
      <c r="C18" s="94">
        <v>28</v>
      </c>
      <c r="D18" s="99">
        <v>36</v>
      </c>
    </row>
    <row r="19" spans="2:4" s="41" customFormat="1" ht="12.75" x14ac:dyDescent="0.2">
      <c r="B19" s="98" t="s">
        <v>61</v>
      </c>
      <c r="C19" s="94">
        <v>25</v>
      </c>
      <c r="D19" s="99">
        <v>32</v>
      </c>
    </row>
    <row r="20" spans="2:4" s="41" customFormat="1" ht="12.75" x14ac:dyDescent="0.2">
      <c r="B20" s="98" t="s">
        <v>62</v>
      </c>
      <c r="C20" s="94">
        <v>22</v>
      </c>
      <c r="D20" s="99"/>
    </row>
    <row r="21" spans="2:4" s="41" customFormat="1" ht="12.75" x14ac:dyDescent="0.2">
      <c r="B21" s="98" t="s">
        <v>63</v>
      </c>
      <c r="C21" s="94">
        <v>26</v>
      </c>
      <c r="D21" s="99">
        <v>34</v>
      </c>
    </row>
    <row r="22" spans="2:4" s="41" customFormat="1" ht="12.75" x14ac:dyDescent="0.2">
      <c r="B22" s="98" t="s">
        <v>64</v>
      </c>
      <c r="C22" s="94">
        <v>32</v>
      </c>
      <c r="D22" s="99">
        <v>41</v>
      </c>
    </row>
    <row r="23" spans="2:4" s="41" customFormat="1" ht="12.75" x14ac:dyDescent="0.2">
      <c r="B23" s="98" t="s">
        <v>125</v>
      </c>
      <c r="C23" s="94">
        <v>33</v>
      </c>
      <c r="D23" s="99">
        <v>39</v>
      </c>
    </row>
    <row r="24" spans="2:4" s="41" customFormat="1" ht="12.75" x14ac:dyDescent="0.2">
      <c r="B24" s="98" t="s">
        <v>65</v>
      </c>
      <c r="C24" s="94">
        <v>37</v>
      </c>
      <c r="D24" s="99">
        <v>38</v>
      </c>
    </row>
    <row r="25" spans="2:4" s="41" customFormat="1" ht="12.75" x14ac:dyDescent="0.2">
      <c r="B25" s="98" t="s">
        <v>66</v>
      </c>
      <c r="C25" s="94">
        <v>35</v>
      </c>
      <c r="D25" s="99"/>
    </row>
    <row r="26" spans="2:4" s="41" customFormat="1" ht="12.75" x14ac:dyDescent="0.2">
      <c r="B26" s="98" t="s">
        <v>68</v>
      </c>
      <c r="C26" s="94">
        <v>36</v>
      </c>
      <c r="D26" s="99">
        <v>37</v>
      </c>
    </row>
    <row r="27" spans="2:4" s="41" customFormat="1" ht="12.75" x14ac:dyDescent="0.2">
      <c r="B27" s="98" t="s">
        <v>69</v>
      </c>
      <c r="C27" s="94">
        <v>27</v>
      </c>
      <c r="D27" s="99">
        <v>29</v>
      </c>
    </row>
    <row r="28" spans="2:4" s="41" customFormat="1" ht="12.75" x14ac:dyDescent="0.2">
      <c r="B28" s="98" t="s">
        <v>70</v>
      </c>
      <c r="C28" s="94">
        <v>30</v>
      </c>
      <c r="D28" s="99">
        <v>28</v>
      </c>
    </row>
    <row r="29" spans="2:4" s="41" customFormat="1" ht="12.75" x14ac:dyDescent="0.2">
      <c r="B29" s="98" t="s">
        <v>71</v>
      </c>
      <c r="C29" s="94">
        <v>26</v>
      </c>
      <c r="D29" s="99">
        <v>38</v>
      </c>
    </row>
    <row r="30" spans="2:4" s="41" customFormat="1" ht="12.75" x14ac:dyDescent="0.2">
      <c r="B30" s="98" t="s">
        <v>72</v>
      </c>
      <c r="C30" s="94">
        <v>31</v>
      </c>
      <c r="D30" s="99">
        <v>42</v>
      </c>
    </row>
    <row r="31" spans="2:4" s="41" customFormat="1" ht="12.75" x14ac:dyDescent="0.2">
      <c r="B31" s="98" t="s">
        <v>73</v>
      </c>
      <c r="C31" s="94">
        <v>29</v>
      </c>
      <c r="D31" s="99">
        <v>24</v>
      </c>
    </row>
    <row r="32" spans="2:4" s="41" customFormat="1" ht="12.75" x14ac:dyDescent="0.2">
      <c r="B32" s="98" t="s">
        <v>74</v>
      </c>
      <c r="C32" s="94">
        <v>32</v>
      </c>
      <c r="D32" s="99"/>
    </row>
    <row r="33" spans="1:7" s="41" customFormat="1" ht="12.75" x14ac:dyDescent="0.2">
      <c r="B33" s="98" t="s">
        <v>75</v>
      </c>
      <c r="C33" s="94">
        <v>25</v>
      </c>
      <c r="D33" s="99">
        <v>36</v>
      </c>
    </row>
    <row r="34" spans="1:7" s="41" customFormat="1" ht="12.75" x14ac:dyDescent="0.2">
      <c r="B34" s="98" t="s">
        <v>76</v>
      </c>
      <c r="C34" s="94">
        <v>34</v>
      </c>
      <c r="D34" s="99">
        <v>31</v>
      </c>
    </row>
    <row r="35" spans="1:7" s="41" customFormat="1" ht="12.75" x14ac:dyDescent="0.2">
      <c r="B35" s="98" t="s">
        <v>77</v>
      </c>
      <c r="C35" s="94">
        <v>20</v>
      </c>
      <c r="D35" s="99">
        <v>26</v>
      </c>
    </row>
    <row r="36" spans="1:7" s="41" customFormat="1" ht="13.5" thickBot="1" x14ac:dyDescent="0.25">
      <c r="B36" s="100" t="s">
        <v>78</v>
      </c>
      <c r="C36" s="101">
        <v>32</v>
      </c>
      <c r="D36" s="102">
        <v>33</v>
      </c>
    </row>
    <row r="37" spans="1:7" s="41" customFormat="1" ht="12.75" x14ac:dyDescent="0.2">
      <c r="B37" s="41" t="s">
        <v>222</v>
      </c>
    </row>
    <row r="38" spans="1:7" x14ac:dyDescent="0.25">
      <c r="B38" s="109"/>
      <c r="C38" s="41"/>
      <c r="D38" s="41"/>
    </row>
    <row r="39" spans="1:7" s="9" customFormat="1" x14ac:dyDescent="0.25">
      <c r="A39" s="63" t="s">
        <v>31</v>
      </c>
      <c r="B39" s="63"/>
      <c r="C39" s="63"/>
      <c r="D39" s="63"/>
      <c r="E39" s="63"/>
      <c r="F39" s="63"/>
    </row>
    <row r="40" spans="1:7" s="9" customFormat="1" x14ac:dyDescent="0.25">
      <c r="D40" s="41"/>
    </row>
    <row r="41" spans="1:7" s="9" customFormat="1" x14ac:dyDescent="0.25">
      <c r="A41" s="2"/>
      <c r="B41" s="9" t="s">
        <v>135</v>
      </c>
      <c r="C41" s="2"/>
      <c r="D41"/>
      <c r="E41" s="2"/>
      <c r="F41" s="2"/>
      <c r="G41" s="2"/>
    </row>
    <row r="43" spans="1:7" x14ac:dyDescent="0.25">
      <c r="D43" s="9"/>
    </row>
    <row r="44" spans="1:7" x14ac:dyDescent="0.25">
      <c r="D44" s="2"/>
    </row>
  </sheetData>
  <mergeCells count="2">
    <mergeCell ref="A3:F3"/>
    <mergeCell ref="B1:J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46"/>
  <sheetViews>
    <sheetView showGridLines="0" workbookViewId="0">
      <selection activeCell="B2" sqref="B2"/>
    </sheetView>
  </sheetViews>
  <sheetFormatPr defaultRowHeight="15" x14ac:dyDescent="0.25"/>
  <cols>
    <col min="1" max="1" width="10.7109375" customWidth="1"/>
    <col min="2" max="2" width="12.42578125" customWidth="1"/>
  </cols>
  <sheetData>
    <row r="1" spans="1:13" ht="18.75" x14ac:dyDescent="0.3">
      <c r="A1" s="3" t="s">
        <v>318</v>
      </c>
      <c r="B1" s="275" t="s">
        <v>244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267" t="s">
        <v>30</v>
      </c>
      <c r="B3" s="267"/>
      <c r="C3" s="267"/>
      <c r="D3" s="267"/>
      <c r="E3" s="267"/>
      <c r="F3" s="267"/>
      <c r="G3" s="267"/>
      <c r="H3" s="267"/>
      <c r="I3" s="267"/>
      <c r="J3" s="6"/>
      <c r="K3" s="9"/>
      <c r="L3" s="9"/>
      <c r="M3" s="9"/>
    </row>
    <row r="5" spans="1:13" s="9" customFormat="1" ht="15.75" thickBot="1" x14ac:dyDescent="0.3">
      <c r="B5" s="9" t="s">
        <v>245</v>
      </c>
    </row>
    <row r="6" spans="1:13" s="41" customFormat="1" ht="13.5" thickBot="1" x14ac:dyDescent="0.25">
      <c r="B6" s="110" t="s">
        <v>0</v>
      </c>
      <c r="C6" s="129">
        <v>2003</v>
      </c>
      <c r="D6" s="129">
        <v>2004</v>
      </c>
      <c r="E6" s="129">
        <v>2005</v>
      </c>
      <c r="F6" s="129">
        <v>2006</v>
      </c>
      <c r="G6" s="129">
        <v>2007</v>
      </c>
      <c r="H6" s="129">
        <v>2008</v>
      </c>
      <c r="I6" s="130">
        <v>2009</v>
      </c>
    </row>
    <row r="7" spans="1:13" s="41" customFormat="1" ht="12.75" x14ac:dyDescent="0.2">
      <c r="B7" s="103" t="s">
        <v>51</v>
      </c>
      <c r="C7" s="104" t="s">
        <v>33</v>
      </c>
      <c r="D7" s="104">
        <v>20</v>
      </c>
      <c r="E7" s="104">
        <v>21</v>
      </c>
      <c r="F7" s="104">
        <v>21</v>
      </c>
      <c r="G7" s="104">
        <v>23</v>
      </c>
      <c r="H7" s="104">
        <v>24</v>
      </c>
      <c r="I7" s="105">
        <v>24</v>
      </c>
    </row>
    <row r="8" spans="1:13" s="41" customFormat="1" ht="12.75" x14ac:dyDescent="0.2">
      <c r="B8" s="98" t="s">
        <v>126</v>
      </c>
      <c r="C8" s="94">
        <v>14</v>
      </c>
      <c r="D8" s="94">
        <v>18</v>
      </c>
      <c r="E8" s="94">
        <v>20</v>
      </c>
      <c r="F8" s="94">
        <v>19</v>
      </c>
      <c r="G8" s="94">
        <v>21</v>
      </c>
      <c r="H8" s="94">
        <v>22</v>
      </c>
      <c r="I8" s="99">
        <v>21</v>
      </c>
    </row>
    <row r="9" spans="1:13" s="41" customFormat="1" ht="12.75" x14ac:dyDescent="0.2">
      <c r="B9" s="98" t="s">
        <v>52</v>
      </c>
      <c r="C9" s="94">
        <v>14</v>
      </c>
      <c r="D9" s="94">
        <v>14</v>
      </c>
      <c r="E9" s="94">
        <v>22</v>
      </c>
      <c r="F9" s="94">
        <v>21</v>
      </c>
      <c r="G9" s="94">
        <v>24</v>
      </c>
      <c r="H9" s="94">
        <v>24</v>
      </c>
      <c r="I9" s="99" t="s">
        <v>33</v>
      </c>
    </row>
    <row r="10" spans="1:13" s="41" customFormat="1" ht="12.75" x14ac:dyDescent="0.2">
      <c r="B10" s="98" t="s">
        <v>53</v>
      </c>
      <c r="C10" s="94" t="s">
        <v>33</v>
      </c>
      <c r="D10" s="94">
        <v>25</v>
      </c>
      <c r="E10" s="94">
        <v>13</v>
      </c>
      <c r="F10" s="94">
        <v>18</v>
      </c>
      <c r="G10" s="94">
        <v>16</v>
      </c>
      <c r="H10" s="94">
        <v>17</v>
      </c>
      <c r="I10" s="99">
        <v>18</v>
      </c>
    </row>
    <row r="11" spans="1:13" s="41" customFormat="1" ht="12.75" x14ac:dyDescent="0.2">
      <c r="B11" s="98" t="s">
        <v>54</v>
      </c>
      <c r="C11" s="94" t="s">
        <v>33</v>
      </c>
      <c r="D11" s="94" t="s">
        <v>33</v>
      </c>
      <c r="E11" s="94" t="s">
        <v>224</v>
      </c>
      <c r="F11" s="94">
        <v>32</v>
      </c>
      <c r="G11" s="94">
        <v>38</v>
      </c>
      <c r="H11" s="94">
        <v>29</v>
      </c>
      <c r="I11" s="99">
        <v>32</v>
      </c>
    </row>
    <row r="12" spans="1:13" s="41" customFormat="1" ht="12.75" x14ac:dyDescent="0.2">
      <c r="B12" s="98" t="s">
        <v>55</v>
      </c>
      <c r="C12" s="94">
        <v>8</v>
      </c>
      <c r="D12" s="94">
        <v>9</v>
      </c>
      <c r="E12" s="94">
        <v>12</v>
      </c>
      <c r="F12" s="94">
        <v>16</v>
      </c>
      <c r="G12" s="94">
        <v>28</v>
      </c>
      <c r="H12" s="94">
        <v>28</v>
      </c>
      <c r="I12" s="99" t="s">
        <v>33</v>
      </c>
    </row>
    <row r="13" spans="1:13" s="41" customFormat="1" ht="12.75" x14ac:dyDescent="0.2">
      <c r="B13" s="98" t="s">
        <v>205</v>
      </c>
      <c r="C13" s="94">
        <v>15</v>
      </c>
      <c r="D13" s="94">
        <v>20</v>
      </c>
      <c r="E13" s="94">
        <v>20</v>
      </c>
      <c r="F13" s="94">
        <v>20</v>
      </c>
      <c r="G13" s="94">
        <v>17</v>
      </c>
      <c r="H13" s="94">
        <v>13</v>
      </c>
      <c r="I13" s="99">
        <v>16</v>
      </c>
    </row>
    <row r="14" spans="1:13" s="41" customFormat="1" ht="12.75" x14ac:dyDescent="0.2">
      <c r="B14" s="98" t="s">
        <v>56</v>
      </c>
      <c r="C14" s="94" t="s">
        <v>33</v>
      </c>
      <c r="D14" s="94">
        <v>25</v>
      </c>
      <c r="E14" s="94">
        <v>24</v>
      </c>
      <c r="F14" s="94">
        <v>30</v>
      </c>
      <c r="G14" s="94">
        <v>39</v>
      </c>
      <c r="H14" s="94">
        <v>37</v>
      </c>
      <c r="I14" s="99">
        <v>37</v>
      </c>
    </row>
    <row r="15" spans="1:13" s="41" customFormat="1" ht="12.75" x14ac:dyDescent="0.2">
      <c r="B15" s="98" t="s">
        <v>124</v>
      </c>
      <c r="C15" s="94">
        <v>20</v>
      </c>
      <c r="D15" s="94">
        <v>21</v>
      </c>
      <c r="E15" s="94">
        <v>26</v>
      </c>
      <c r="F15" s="94">
        <v>37</v>
      </c>
      <c r="G15" s="94">
        <v>37</v>
      </c>
      <c r="H15" s="94">
        <v>37</v>
      </c>
      <c r="I15" s="99">
        <v>39</v>
      </c>
    </row>
    <row r="16" spans="1:13" s="41" customFormat="1" ht="12.75" x14ac:dyDescent="0.2">
      <c r="B16" s="98" t="s">
        <v>57</v>
      </c>
      <c r="C16" s="94">
        <v>31</v>
      </c>
      <c r="D16" s="94">
        <v>36</v>
      </c>
      <c r="E16" s="94">
        <v>37</v>
      </c>
      <c r="F16" s="94">
        <v>42</v>
      </c>
      <c r="G16" s="94">
        <v>45</v>
      </c>
      <c r="H16" s="94">
        <v>48</v>
      </c>
      <c r="I16" s="99">
        <v>49</v>
      </c>
    </row>
    <row r="17" spans="2:9" s="41" customFormat="1" ht="12.75" x14ac:dyDescent="0.2">
      <c r="B17" s="98" t="s">
        <v>58</v>
      </c>
      <c r="C17" s="94">
        <v>22</v>
      </c>
      <c r="D17" s="94">
        <v>27</v>
      </c>
      <c r="E17" s="94">
        <v>29</v>
      </c>
      <c r="F17" s="94">
        <v>25</v>
      </c>
      <c r="G17" s="94">
        <v>30</v>
      </c>
      <c r="H17" s="94">
        <v>33</v>
      </c>
      <c r="I17" s="99" t="s">
        <v>33</v>
      </c>
    </row>
    <row r="18" spans="2:9" s="41" customFormat="1" ht="12.75" x14ac:dyDescent="0.2">
      <c r="B18" s="98" t="s">
        <v>59</v>
      </c>
      <c r="C18" s="94" t="s">
        <v>33</v>
      </c>
      <c r="D18" s="94" t="s">
        <v>33</v>
      </c>
      <c r="E18" s="94" t="s">
        <v>33</v>
      </c>
      <c r="F18" s="94">
        <v>10</v>
      </c>
      <c r="G18" s="94">
        <v>17</v>
      </c>
      <c r="H18" s="94">
        <v>23</v>
      </c>
      <c r="I18" s="99">
        <v>23</v>
      </c>
    </row>
    <row r="19" spans="2:9" s="41" customFormat="1" ht="12.75" x14ac:dyDescent="0.2">
      <c r="B19" s="98" t="s">
        <v>61</v>
      </c>
      <c r="C19" s="94">
        <v>4</v>
      </c>
      <c r="D19" s="94">
        <v>8</v>
      </c>
      <c r="E19" s="94">
        <v>12</v>
      </c>
      <c r="F19" s="94">
        <v>11</v>
      </c>
      <c r="G19" s="94">
        <v>15</v>
      </c>
      <c r="H19" s="94">
        <v>17</v>
      </c>
      <c r="I19" s="99">
        <v>18</v>
      </c>
    </row>
    <row r="20" spans="2:9" s="41" customFormat="1" ht="12.75" x14ac:dyDescent="0.2">
      <c r="B20" s="98" t="s">
        <v>62</v>
      </c>
      <c r="C20" s="94" t="s">
        <v>33</v>
      </c>
      <c r="D20" s="94">
        <v>49</v>
      </c>
      <c r="E20" s="94">
        <v>42</v>
      </c>
      <c r="F20" s="94">
        <v>39</v>
      </c>
      <c r="G20" s="94">
        <v>43</v>
      </c>
      <c r="H20" s="94">
        <v>35</v>
      </c>
      <c r="I20" s="99">
        <v>23</v>
      </c>
    </row>
    <row r="21" spans="2:9" s="41" customFormat="1" ht="12.75" x14ac:dyDescent="0.2">
      <c r="B21" s="98" t="s">
        <v>63</v>
      </c>
      <c r="C21" s="94" t="s">
        <v>33</v>
      </c>
      <c r="D21" s="94">
        <v>32</v>
      </c>
      <c r="E21" s="94">
        <v>29</v>
      </c>
      <c r="F21" s="94">
        <v>34</v>
      </c>
      <c r="G21" s="94">
        <v>34</v>
      </c>
      <c r="H21" s="94">
        <v>30</v>
      </c>
      <c r="I21" s="99">
        <v>31</v>
      </c>
    </row>
    <row r="22" spans="2:9" s="41" customFormat="1" ht="12.75" x14ac:dyDescent="0.2">
      <c r="B22" s="98" t="s">
        <v>64</v>
      </c>
      <c r="C22" s="94" t="s">
        <v>33</v>
      </c>
      <c r="D22" s="94">
        <v>48</v>
      </c>
      <c r="E22" s="94">
        <v>47</v>
      </c>
      <c r="F22" s="94">
        <v>44</v>
      </c>
      <c r="G22" s="94">
        <v>50</v>
      </c>
      <c r="H22" s="94">
        <v>54</v>
      </c>
      <c r="I22" s="99">
        <v>55</v>
      </c>
    </row>
    <row r="23" spans="2:9" s="41" customFormat="1" ht="12.75" x14ac:dyDescent="0.2">
      <c r="B23" s="98" t="s">
        <v>125</v>
      </c>
      <c r="C23" s="94">
        <v>10</v>
      </c>
      <c r="D23" s="94">
        <v>11</v>
      </c>
      <c r="E23" s="94">
        <v>12</v>
      </c>
      <c r="F23" s="94">
        <v>14</v>
      </c>
      <c r="G23" s="94">
        <v>20</v>
      </c>
      <c r="H23" s="94">
        <v>22</v>
      </c>
      <c r="I23" s="99">
        <v>24</v>
      </c>
    </row>
    <row r="24" spans="2:9" s="41" customFormat="1" ht="12.75" x14ac:dyDescent="0.2">
      <c r="B24" s="98" t="s">
        <v>65</v>
      </c>
      <c r="C24" s="94" t="s">
        <v>33</v>
      </c>
      <c r="D24" s="94">
        <v>10</v>
      </c>
      <c r="E24" s="94">
        <v>14</v>
      </c>
      <c r="F24" s="94">
        <v>18</v>
      </c>
      <c r="G24" s="94">
        <v>16</v>
      </c>
      <c r="H24" s="94">
        <v>15</v>
      </c>
      <c r="I24" s="99">
        <v>17</v>
      </c>
    </row>
    <row r="25" spans="2:9" s="41" customFormat="1" ht="12.75" x14ac:dyDescent="0.2">
      <c r="B25" s="98" t="s">
        <v>66</v>
      </c>
      <c r="C25" s="94">
        <v>23</v>
      </c>
      <c r="D25" s="94" t="s">
        <v>33</v>
      </c>
      <c r="E25" s="94">
        <v>20</v>
      </c>
      <c r="F25" s="94">
        <v>22</v>
      </c>
      <c r="G25" s="94">
        <v>48</v>
      </c>
      <c r="H25" s="94">
        <v>26</v>
      </c>
      <c r="I25" s="99">
        <v>30</v>
      </c>
    </row>
    <row r="26" spans="2:9" s="41" customFormat="1" ht="12.75" x14ac:dyDescent="0.2">
      <c r="B26" s="98" t="s">
        <v>68</v>
      </c>
      <c r="C26" s="94">
        <v>8</v>
      </c>
      <c r="D26" s="94">
        <v>9</v>
      </c>
      <c r="E26" s="94">
        <v>13</v>
      </c>
      <c r="F26" s="94">
        <v>15</v>
      </c>
      <c r="G26" s="94">
        <v>13</v>
      </c>
      <c r="H26" s="94">
        <v>16</v>
      </c>
      <c r="I26" s="99">
        <v>16</v>
      </c>
    </row>
    <row r="27" spans="2:9" s="41" customFormat="1" ht="12.75" x14ac:dyDescent="0.2">
      <c r="B27" s="98" t="s">
        <v>69</v>
      </c>
      <c r="C27" s="94">
        <v>21</v>
      </c>
      <c r="D27" s="94">
        <v>23</v>
      </c>
      <c r="E27" s="94">
        <v>22</v>
      </c>
      <c r="F27" s="94">
        <v>20</v>
      </c>
      <c r="G27" s="94">
        <v>26</v>
      </c>
      <c r="H27" s="94">
        <v>29</v>
      </c>
      <c r="I27" s="99">
        <v>28</v>
      </c>
    </row>
    <row r="28" spans="2:9" s="41" customFormat="1" ht="12.75" x14ac:dyDescent="0.2">
      <c r="B28" s="98" t="s">
        <v>70</v>
      </c>
      <c r="C28" s="94" t="s">
        <v>33</v>
      </c>
      <c r="D28" s="94">
        <v>36</v>
      </c>
      <c r="E28" s="94">
        <v>23</v>
      </c>
      <c r="F28" s="94">
        <v>25</v>
      </c>
      <c r="G28" s="94">
        <v>26</v>
      </c>
      <c r="H28" s="94">
        <v>21</v>
      </c>
      <c r="I28" s="99">
        <v>25</v>
      </c>
    </row>
    <row r="29" spans="2:9" s="41" customFormat="1" ht="12.75" x14ac:dyDescent="0.2">
      <c r="B29" s="98" t="s">
        <v>71</v>
      </c>
      <c r="C29" s="94">
        <v>16</v>
      </c>
      <c r="D29" s="94">
        <v>18</v>
      </c>
      <c r="E29" s="94">
        <v>15</v>
      </c>
      <c r="F29" s="94">
        <v>17</v>
      </c>
      <c r="G29" s="94">
        <v>25</v>
      </c>
      <c r="H29" s="94">
        <v>33</v>
      </c>
      <c r="I29" s="99">
        <v>29</v>
      </c>
    </row>
    <row r="30" spans="2:9" s="41" customFormat="1" ht="12.75" x14ac:dyDescent="0.2">
      <c r="B30" s="98" t="s">
        <v>72</v>
      </c>
      <c r="C30" s="94" t="s">
        <v>33</v>
      </c>
      <c r="D30" s="94">
        <v>30</v>
      </c>
      <c r="E30" s="94" t="s">
        <v>33</v>
      </c>
      <c r="F30" s="94">
        <v>32</v>
      </c>
      <c r="G30" s="94">
        <v>42</v>
      </c>
      <c r="H30" s="94">
        <v>41</v>
      </c>
      <c r="I30" s="99">
        <v>47</v>
      </c>
    </row>
    <row r="31" spans="2:9" s="41" customFormat="1" ht="12.75" x14ac:dyDescent="0.2">
      <c r="B31" s="98" t="s">
        <v>73</v>
      </c>
      <c r="C31" s="94" t="s">
        <v>33</v>
      </c>
      <c r="D31" s="94">
        <v>30</v>
      </c>
      <c r="E31" s="94">
        <v>40</v>
      </c>
      <c r="F31" s="94">
        <v>42</v>
      </c>
      <c r="G31" s="94">
        <v>47</v>
      </c>
      <c r="H31" s="94">
        <v>41</v>
      </c>
      <c r="I31" s="99">
        <v>39</v>
      </c>
    </row>
    <row r="32" spans="2:9" s="41" customFormat="1" ht="12.75" x14ac:dyDescent="0.2">
      <c r="B32" s="98" t="s">
        <v>74</v>
      </c>
      <c r="C32" s="94" t="s">
        <v>33</v>
      </c>
      <c r="D32" s="94">
        <v>27</v>
      </c>
      <c r="E32" s="94">
        <v>39</v>
      </c>
      <c r="F32" s="94">
        <v>36</v>
      </c>
      <c r="G32" s="94">
        <v>48</v>
      </c>
      <c r="H32" s="94">
        <v>48</v>
      </c>
      <c r="I32" s="99">
        <v>45</v>
      </c>
    </row>
    <row r="33" spans="1:10" s="41" customFormat="1" ht="12.75" x14ac:dyDescent="0.2">
      <c r="B33" s="98" t="s">
        <v>75</v>
      </c>
      <c r="C33" s="94">
        <v>30</v>
      </c>
      <c r="D33" s="94">
        <v>32</v>
      </c>
      <c r="E33" s="94">
        <v>32</v>
      </c>
      <c r="F33" s="94">
        <v>41</v>
      </c>
      <c r="G33" s="94">
        <v>37</v>
      </c>
      <c r="H33" s="94">
        <v>41</v>
      </c>
      <c r="I33" s="99" t="s">
        <v>33</v>
      </c>
    </row>
    <row r="34" spans="1:10" s="41" customFormat="1" ht="12.75" x14ac:dyDescent="0.2">
      <c r="B34" s="98" t="s">
        <v>76</v>
      </c>
      <c r="C34" s="94">
        <v>20</v>
      </c>
      <c r="D34" s="94">
        <v>19</v>
      </c>
      <c r="E34" s="94">
        <v>24</v>
      </c>
      <c r="F34" s="94">
        <v>27</v>
      </c>
      <c r="G34" s="94">
        <v>27</v>
      </c>
      <c r="H34" s="94">
        <v>25</v>
      </c>
      <c r="I34" s="99" t="s">
        <v>33</v>
      </c>
    </row>
    <row r="35" spans="1:10" s="41" customFormat="1" ht="12.75" x14ac:dyDescent="0.2">
      <c r="B35" s="98" t="s">
        <v>77</v>
      </c>
      <c r="C35" s="94" t="s">
        <v>33</v>
      </c>
      <c r="D35" s="94" t="s">
        <v>33</v>
      </c>
      <c r="E35" s="94">
        <v>18</v>
      </c>
      <c r="F35" s="94">
        <v>24</v>
      </c>
      <c r="G35" s="94">
        <v>25</v>
      </c>
      <c r="H35" s="94">
        <v>24</v>
      </c>
      <c r="I35" s="99" t="s">
        <v>33</v>
      </c>
    </row>
    <row r="36" spans="1:10" s="41" customFormat="1" ht="12.75" x14ac:dyDescent="0.2">
      <c r="B36" s="98" t="s">
        <v>143</v>
      </c>
      <c r="C36" s="94">
        <v>18</v>
      </c>
      <c r="D36" s="94" t="s">
        <v>33</v>
      </c>
      <c r="E36" s="94" t="s">
        <v>33</v>
      </c>
      <c r="F36" s="94">
        <v>17</v>
      </c>
      <c r="G36" s="94" t="s">
        <v>33</v>
      </c>
      <c r="H36" s="94">
        <v>19</v>
      </c>
      <c r="I36" s="99" t="s">
        <v>33</v>
      </c>
    </row>
    <row r="37" spans="1:10" s="41" customFormat="1" ht="12.75" x14ac:dyDescent="0.2">
      <c r="B37" s="98" t="s">
        <v>78</v>
      </c>
      <c r="C37" s="94">
        <v>13</v>
      </c>
      <c r="D37" s="94">
        <v>15</v>
      </c>
      <c r="E37" s="94">
        <v>25</v>
      </c>
      <c r="F37" s="94">
        <v>26</v>
      </c>
      <c r="G37" s="94">
        <v>34</v>
      </c>
      <c r="H37" s="94">
        <v>36</v>
      </c>
      <c r="I37" s="99">
        <v>42</v>
      </c>
    </row>
    <row r="38" spans="1:10" s="41" customFormat="1" ht="12.75" x14ac:dyDescent="0.2">
      <c r="B38" s="98" t="s">
        <v>79</v>
      </c>
      <c r="C38" s="94" t="s">
        <v>33</v>
      </c>
      <c r="D38" s="94" t="s">
        <v>33</v>
      </c>
      <c r="E38" s="94" t="s">
        <v>33</v>
      </c>
      <c r="F38" s="94" t="s">
        <v>33</v>
      </c>
      <c r="G38" s="94">
        <v>20</v>
      </c>
      <c r="H38" s="94">
        <v>18</v>
      </c>
      <c r="I38" s="99">
        <v>29</v>
      </c>
    </row>
    <row r="39" spans="1:10" s="41" customFormat="1" ht="12.75" x14ac:dyDescent="0.2">
      <c r="B39" s="98" t="s">
        <v>80</v>
      </c>
      <c r="C39" s="94" t="s">
        <v>33</v>
      </c>
      <c r="D39" s="94" t="s">
        <v>33</v>
      </c>
      <c r="E39" s="94" t="s">
        <v>33</v>
      </c>
      <c r="F39" s="94" t="s">
        <v>33</v>
      </c>
      <c r="G39" s="94">
        <v>28</v>
      </c>
      <c r="H39" s="94" t="s">
        <v>33</v>
      </c>
      <c r="I39" s="99" t="s">
        <v>33</v>
      </c>
    </row>
    <row r="40" spans="1:10" s="41" customFormat="1" ht="13.5" thickBot="1" x14ac:dyDescent="0.25">
      <c r="B40" s="100" t="s">
        <v>169</v>
      </c>
      <c r="C40" s="101" t="s">
        <v>33</v>
      </c>
      <c r="D40" s="101" t="s">
        <v>33</v>
      </c>
      <c r="E40" s="101" t="s">
        <v>33</v>
      </c>
      <c r="F40" s="101" t="s">
        <v>33</v>
      </c>
      <c r="G40" s="101">
        <v>21</v>
      </c>
      <c r="H40" s="101" t="s">
        <v>33</v>
      </c>
      <c r="I40" s="102" t="s">
        <v>33</v>
      </c>
    </row>
    <row r="41" spans="1:10" s="41" customFormat="1" ht="12.75" x14ac:dyDescent="0.2">
      <c r="B41" s="120" t="s">
        <v>223</v>
      </c>
      <c r="C41" s="120"/>
      <c r="D41" s="120"/>
      <c r="E41" s="120"/>
    </row>
    <row r="43" spans="1:10" s="9" customFormat="1" x14ac:dyDescent="0.25">
      <c r="A43" s="267" t="s">
        <v>31</v>
      </c>
      <c r="B43" s="267"/>
      <c r="C43" s="267"/>
      <c r="D43" s="267"/>
      <c r="E43" s="267"/>
      <c r="F43" s="267"/>
      <c r="G43" s="267"/>
      <c r="H43" s="267"/>
      <c r="I43" s="267"/>
      <c r="J43" s="6"/>
    </row>
    <row r="46" spans="1:10" x14ac:dyDescent="0.25">
      <c r="B46" s="9" t="s">
        <v>171</v>
      </c>
    </row>
  </sheetData>
  <mergeCells count="3">
    <mergeCell ref="B1:M1"/>
    <mergeCell ref="A3:I3"/>
    <mergeCell ref="A43:I4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IV.0.1</vt:lpstr>
      <vt:lpstr>IV.0.d1</vt:lpstr>
      <vt:lpstr>IV.1.1</vt:lpstr>
      <vt:lpstr>IV.1.d1</vt:lpstr>
      <vt:lpstr>IV.1.d2</vt:lpstr>
      <vt:lpstr>IV.1.d3</vt:lpstr>
      <vt:lpstr>IV.1.d4</vt:lpstr>
      <vt:lpstr>IV.2.1</vt:lpstr>
      <vt:lpstr>IV.2.2</vt:lpstr>
      <vt:lpstr>IV.2.d1</vt:lpstr>
      <vt:lpstr>IV.2.d2</vt:lpstr>
      <vt:lpstr>IV.2.d3</vt:lpstr>
      <vt:lpstr>IV.3.1</vt:lpstr>
      <vt:lpstr>IV.3.d1</vt:lpstr>
      <vt:lpstr>IV.3.d2</vt:lpstr>
      <vt:lpstr>IV.4.1</vt:lpstr>
      <vt:lpstr>IV.4.2</vt:lpstr>
      <vt:lpstr>IV.4.3</vt:lpstr>
      <vt:lpstr>IV.4.d1</vt:lpstr>
      <vt:lpstr>IV.4.d2</vt:lpstr>
      <vt:lpstr>IV.4.d3</vt:lpstr>
      <vt:lpstr>IV.4.d4</vt:lpstr>
    </vt:vector>
  </TitlesOfParts>
  <Company>Narodni vzdelavaci fond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zackova</dc:creator>
  <cp:lastModifiedBy>Petrusek Ivan</cp:lastModifiedBy>
  <dcterms:created xsi:type="dcterms:W3CDTF">2011-03-21T14:10:37Z</dcterms:created>
  <dcterms:modified xsi:type="dcterms:W3CDTF">2011-09-27T16:44:18Z</dcterms:modified>
</cp:coreProperties>
</file>